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jensen\Desktop\"/>
    </mc:Choice>
  </mc:AlternateContent>
  <bookViews>
    <workbookView xWindow="0" yWindow="0" windowWidth="26355" windowHeight="12285" tabRatio="782"/>
  </bookViews>
  <sheets>
    <sheet name="Chapter 9" sheetId="19" r:id="rId1"/>
    <sheet name="9.1.1" sheetId="21" r:id="rId2"/>
    <sheet name="9.1.2" sheetId="2" r:id="rId3"/>
    <sheet name="9.1.3" sheetId="8" r:id="rId4"/>
    <sheet name="9.1.4" sheetId="7" r:id="rId5"/>
    <sheet name="9.1.5" sheetId="9" r:id="rId6"/>
    <sheet name="9.1.6" sheetId="13" r:id="rId7"/>
    <sheet name="9.1.7" sheetId="14" r:id="rId8"/>
    <sheet name="9.2.1" sheetId="11" r:id="rId9"/>
    <sheet name="9.2.2" sheetId="22" r:id="rId10"/>
    <sheet name="9.2.3" sheetId="16" r:id="rId11"/>
    <sheet name="9.2.4" sheetId="18" r:id="rId12"/>
  </sheets>
  <definedNames>
    <definedName name="hsgpadata" localSheetId="9">#REF!</definedName>
    <definedName name="hsgpadata">#REF!</definedName>
    <definedName name="transferdata" localSheetId="9">#REF!</definedName>
    <definedName name="transferdata">#REF!</definedName>
  </definedNames>
  <calcPr calcId="162913"/>
</workbook>
</file>

<file path=xl/calcChain.xml><?xml version="1.0" encoding="utf-8"?>
<calcChain xmlns="http://schemas.openxmlformats.org/spreadsheetml/2006/main">
  <c r="C24" i="7" l="1"/>
  <c r="D24" i="7"/>
  <c r="C25" i="7"/>
  <c r="D25" i="7"/>
  <c r="C26" i="7"/>
  <c r="D26" i="7"/>
  <c r="C27" i="7"/>
  <c r="D27" i="7"/>
  <c r="C28" i="7"/>
  <c r="D28" i="7"/>
  <c r="C29" i="7"/>
  <c r="D29" i="7"/>
  <c r="C30" i="7"/>
  <c r="D30" i="7"/>
  <c r="C31" i="7"/>
  <c r="D31" i="7"/>
  <c r="C32" i="7"/>
  <c r="D32" i="7"/>
  <c r="C33" i="7"/>
  <c r="D33" i="7"/>
  <c r="C34" i="7"/>
  <c r="D34" i="7"/>
  <c r="C35" i="7"/>
  <c r="D35" i="7"/>
  <c r="C36" i="7"/>
  <c r="D36" i="7"/>
  <c r="C37" i="7"/>
  <c r="D37" i="7"/>
  <c r="C38" i="7"/>
  <c r="D38" i="7"/>
  <c r="C39" i="7"/>
  <c r="D39" i="7"/>
  <c r="C40" i="7"/>
  <c r="D40" i="7"/>
  <c r="B25" i="7"/>
  <c r="B26" i="7"/>
  <c r="B27" i="7"/>
  <c r="B28" i="7"/>
  <c r="B29" i="7"/>
  <c r="B30" i="7"/>
  <c r="B31" i="7"/>
  <c r="B32" i="7"/>
  <c r="B33" i="7"/>
  <c r="B34" i="7"/>
  <c r="B35" i="7"/>
  <c r="B36" i="7"/>
  <c r="B37" i="7"/>
  <c r="B38" i="7"/>
  <c r="B39" i="7"/>
  <c r="B40" i="7"/>
  <c r="B24" i="7"/>
  <c r="E5" i="7"/>
  <c r="E6" i="7"/>
  <c r="E7" i="7"/>
  <c r="E8" i="7"/>
  <c r="E9" i="7"/>
  <c r="E10" i="7"/>
  <c r="E11" i="7"/>
  <c r="E12" i="7"/>
  <c r="E13" i="7"/>
  <c r="E14" i="7"/>
  <c r="E15" i="7"/>
  <c r="E16" i="7"/>
  <c r="E17" i="7"/>
  <c r="E18" i="7"/>
  <c r="E19" i="7"/>
  <c r="E20" i="7"/>
  <c r="E4" i="7"/>
  <c r="F9" i="2" l="1"/>
  <c r="F8" i="2"/>
  <c r="F7" i="2"/>
  <c r="F6" i="2"/>
  <c r="F5" i="2"/>
  <c r="F4" i="2"/>
  <c r="B8" i="2"/>
  <c r="B10" i="2" s="1"/>
</calcChain>
</file>

<file path=xl/sharedStrings.xml><?xml version="1.0" encoding="utf-8"?>
<sst xmlns="http://schemas.openxmlformats.org/spreadsheetml/2006/main" count="282" uniqueCount="194">
  <si>
    <t>Year</t>
  </si>
  <si>
    <t>03-04</t>
  </si>
  <si>
    <t>07-08</t>
  </si>
  <si>
    <t>08-09</t>
  </si>
  <si>
    <t>09-10</t>
  </si>
  <si>
    <t>10-11</t>
  </si>
  <si>
    <t>11-12</t>
  </si>
  <si>
    <t>12-13</t>
  </si>
  <si>
    <t>13-14</t>
  </si>
  <si>
    <t>14-15</t>
  </si>
  <si>
    <t xml:space="preserve"> </t>
  </si>
  <si>
    <t>99-00</t>
  </si>
  <si>
    <t>Type</t>
  </si>
  <si>
    <t>Click on an indicator link or its associated tab below to see the table, source and notes.</t>
  </si>
  <si>
    <t>Chapter 9: Research — Increasing Public Knowledge</t>
  </si>
  <si>
    <t>9.1: RESEARCH EXPENDITURES</t>
  </si>
  <si>
    <t>9.1.1 Direct research expenditures by source, Universitywide</t>
  </si>
  <si>
    <t>State and local governments</t>
  </si>
  <si>
    <t>University support</t>
  </si>
  <si>
    <t>Industry</t>
  </si>
  <si>
    <t>Nonprofit</t>
  </si>
  <si>
    <t>All other sources</t>
  </si>
  <si>
    <t>98-99</t>
  </si>
  <si>
    <t>02-03</t>
  </si>
  <si>
    <t>06-07</t>
  </si>
  <si>
    <t>00-01</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</si>
  <si>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</si>
  <si>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</si>
  <si>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</si>
  <si>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</si>
  <si>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</si>
  <si>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</si>
  <si>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</si>
  <si>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</si>
  <si>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</si>
  <si>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</si>
  <si>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</si>
  <si>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</si>
  <si>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</si>
  <si>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</si>
  <si>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</si>
  <si>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</si>
  <si>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</si>
  <si>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Source: UC Corporate Financial  System</t>
  </si>
  <si>
    <t>Note: Research expenditure amounts are adjusted for inflation.</t>
  </si>
  <si>
    <t>Federal government</t>
  </si>
  <si>
    <t>1997-1998</t>
  </si>
  <si>
    <t>Amount</t>
  </si>
  <si>
    <t>Students</t>
  </si>
  <si>
    <t>Postdoctoral researchers</t>
  </si>
  <si>
    <t>Other staff</t>
  </si>
  <si>
    <t>Social Sciences</t>
  </si>
  <si>
    <t>Medicine</t>
  </si>
  <si>
    <t>$ millions</t>
  </si>
  <si>
    <t>%</t>
  </si>
  <si>
    <t xml:space="preserve">Faculty </t>
  </si>
  <si>
    <t>Academic researchers</t>
  </si>
  <si>
    <t>Total</t>
  </si>
  <si>
    <t>Research salary distribution</t>
  </si>
  <si>
    <t>UC</t>
  </si>
  <si>
    <t>Other public</t>
  </si>
  <si>
    <t>Private</t>
  </si>
  <si>
    <t>1999-00</t>
  </si>
  <si>
    <t>2000-01</t>
  </si>
  <si>
    <t>2001-02</t>
  </si>
  <si>
    <t>2002-03</t>
  </si>
  <si>
    <t>2003-04</t>
  </si>
  <si>
    <t>2004-05</t>
  </si>
  <si>
    <t>2005-06</t>
  </si>
  <si>
    <t>2006-07</t>
  </si>
  <si>
    <t>2007-08</t>
  </si>
  <si>
    <t>2008-09</t>
  </si>
  <si>
    <t>2009-10</t>
  </si>
  <si>
    <t>2010-11</t>
  </si>
  <si>
    <t>2011-12</t>
  </si>
  <si>
    <t>2012-13</t>
  </si>
  <si>
    <t>2013-14</t>
  </si>
  <si>
    <t>Source: IPEDS</t>
  </si>
  <si>
    <t>97-98</t>
  </si>
  <si>
    <t>01-02</t>
  </si>
  <si>
    <t>04-05</t>
  </si>
  <si>
    <t>05-06</t>
  </si>
  <si>
    <t xml:space="preserve">Medicine </t>
  </si>
  <si>
    <t>Engineering/Comp Sci</t>
  </si>
  <si>
    <t>Physical Sci/Math</t>
  </si>
  <si>
    <t>Life Sci</t>
  </si>
  <si>
    <t>Social  Sci</t>
  </si>
  <si>
    <t>Other Sci</t>
  </si>
  <si>
    <t>Prof Disciplines (post 2005-06)</t>
  </si>
  <si>
    <t>Arts and Hum (post 2005-06)</t>
  </si>
  <si>
    <t>Other (pre 2005-06)</t>
  </si>
  <si>
    <t>Other (post 2005-06)</t>
  </si>
  <si>
    <t>Source: UC Corporate Financial System</t>
  </si>
  <si>
    <t xml:space="preserve">Note: Prior to 2005–06, “Other” included professional and arts and humanities. </t>
  </si>
  <si>
    <t>Non-UC AAU publics</t>
  </si>
  <si>
    <t>AAU privates</t>
  </si>
  <si>
    <t>Source: California Digital Library eScholarship, Open Access Project</t>
  </si>
  <si>
    <t>Mathematics</t>
  </si>
  <si>
    <t>Chemistry</t>
  </si>
  <si>
    <t>Chemical Engineering</t>
  </si>
  <si>
    <t>Materials Science</t>
  </si>
  <si>
    <t>Engineering</t>
  </si>
  <si>
    <t>Energy</t>
  </si>
  <si>
    <t>Environmental Science</t>
  </si>
  <si>
    <t>Health Professions</t>
  </si>
  <si>
    <t>Nursing</t>
  </si>
  <si>
    <t>Dentistry</t>
  </si>
  <si>
    <t>Neuroscience</t>
  </si>
  <si>
    <t>Psychology</t>
  </si>
  <si>
    <t>Computer Science</t>
  </si>
  <si>
    <t>Fiscal Year</t>
  </si>
  <si>
    <t>Plant</t>
  </si>
  <si>
    <t>Utility</t>
  </si>
  <si>
    <t>Number currently in CA</t>
  </si>
  <si>
    <t>Note: Research expenditure amounts are adjusted for inflation.  Higher Education sponsors are included in the category All other sources.</t>
  </si>
  <si>
    <t>2015-2016</t>
  </si>
  <si>
    <t>2014-15</t>
  </si>
  <si>
    <t>15-16</t>
  </si>
  <si>
    <t>Note: Research expenditure amounts are adjusted for inflation to 2014-15.</t>
  </si>
  <si>
    <t>9.4.1 Open Access Project Initiative progress report, Universitywide, 2012 to March 2017</t>
  </si>
  <si>
    <t>Quarter</t>
  </si>
  <si>
    <t>Deposits</t>
  </si>
  <si>
    <t>Cumulative Deposits</t>
  </si>
  <si>
    <t>Q1</t>
  </si>
  <si>
    <t>Q2</t>
  </si>
  <si>
    <t>Q3</t>
  </si>
  <si>
    <t>Q4</t>
  </si>
  <si>
    <t>Biochemistry, Genetics and Molecular Biology</t>
  </si>
  <si>
    <t>Physics and Astronomy</t>
  </si>
  <si>
    <t>Agricultural and Biological Sciences</t>
  </si>
  <si>
    <t>Earth and Planetary Sciences</t>
  </si>
  <si>
    <t>Multidisciplinary</t>
  </si>
  <si>
    <t>Immunology and Microbiology</t>
  </si>
  <si>
    <t>Pharmacology, Toxicology and Pharmaceutics</t>
  </si>
  <si>
    <t>Veterinary</t>
  </si>
  <si>
    <t>Economics, Econometrics and Finance</t>
  </si>
  <si>
    <t>Business, Management and Accounting</t>
  </si>
  <si>
    <t>Decision Sciences</t>
  </si>
  <si>
    <t xml:space="preserve">Laboratory </t>
  </si>
  <si>
    <t>Los Alamos National Laboratory</t>
  </si>
  <si>
    <t>Lawrence Livermore National Laboratory</t>
  </si>
  <si>
    <t>Lawrence Berkeley National Laboratory</t>
  </si>
  <si>
    <t>Source: UC National Laboratories, US Department of Energy</t>
  </si>
  <si>
    <t>9.1.2 Total research expenditures by type, Universitywide</t>
  </si>
  <si>
    <t>9.1.3 Direct research expenditures by discipline, Universitywide</t>
  </si>
  <si>
    <t>9.1.4 UC share of U.S. research expenditures, Universitywide</t>
  </si>
  <si>
    <t>9.1.5 Average inflation-adjusted research expenditure per ladder-rank faculty, UC and AAU comparison universities</t>
  </si>
  <si>
    <t>9.1.6 Annual expenditures, UC-affiliated National Laboratories</t>
  </si>
  <si>
    <t>9.1.7 Workforce headcount totals, UC-affiliated National Laboratories</t>
  </si>
  <si>
    <t>9.2.3 New licenses for UC technology issued to California businesses</t>
  </si>
  <si>
    <t>9.2.4 UC startups formed per year in California</t>
  </si>
  <si>
    <t>9.2: RESEARCH IMPACT</t>
  </si>
  <si>
    <t>2016-2017</t>
  </si>
  <si>
    <t>9.1.2 Research expenditures by type, Universitywide, 2016–17</t>
  </si>
  <si>
    <t>16-17</t>
  </si>
  <si>
    <t>2015-16</t>
  </si>
  <si>
    <t>9.1.5 Average inflation-adjusted research expenditures per ladder-rank faculty, UC and AAU comparison universities, 2005–06 to 2015–16</t>
  </si>
  <si>
    <t>9.1.3 Direct research Eexpenditures by discipline, Universitywide, 1997–98 to 2016–17</t>
  </si>
  <si>
    <t xml:space="preserve">9.1.6 Annual Expenditures, UC-affliated National Laboratories, 2012 – 2017 </t>
  </si>
  <si>
    <t>9.1.7 Workforce headcount totals, UC-affliated National Laboratories,  2012 – 2017</t>
  </si>
  <si>
    <t>9.2.3 New licenses for UC technology issued to California businesses, 2010-11 through 2016-17</t>
  </si>
  <si>
    <t>9.2.4 UC startups formed per year in California, 2010–11 through 2016–17</t>
  </si>
  <si>
    <t>Source: UC Office of Innovation &amp; Entrepreneurship</t>
  </si>
  <si>
    <t>9.2.2 UC research publication performance, by Field-Weighted Citation Impact (FWCI) and discipline group, Universitywide</t>
  </si>
  <si>
    <t>9.2.1 eScholarship downloads and deposits, Universitywide</t>
  </si>
  <si>
    <r>
      <rPr>
        <b/>
        <sz val="11"/>
        <color theme="1"/>
        <rFont val="Calibri"/>
        <family val="2"/>
        <scheme val="minor"/>
      </rPr>
      <t xml:space="preserve">Sources and Methodologies: </t>
    </r>
    <r>
      <rPr>
        <sz val="11"/>
        <color theme="1"/>
        <rFont val="Calibri"/>
        <family val="2"/>
        <scheme val="minor"/>
      </rPr>
      <t xml:space="preserve"> Data on Research activity and ouputs derive from a variety of UC and external sources, including the Corporate Financial System, the Coporate Personnel System, the UC Contracts &amp; Grants System, the UC Information Center Data Warehouse Payroll System, the UC Patent Tracking System, and the California Digital Library eScholarship System.  External sources include IPEDS (Integrated Postsecondary Education Data System) and Elsevier's SciVal ® publication database.  All dollar amounts, unless noted otherwise, are adjusted for inflation and include Post-Employment Benefit Accruals.
</t>
    </r>
  </si>
  <si>
    <t>9.1.1 Direct research expenditures by source, Universitywide, 1997–98 to 2016–17</t>
  </si>
  <si>
    <t>Utilities, services, all other  (15%)</t>
  </si>
  <si>
    <t>Equipment (4%)</t>
  </si>
  <si>
    <t>Supplies (7%)</t>
  </si>
  <si>
    <t>Subcontracts (11%)</t>
  </si>
  <si>
    <t>Benefits* (16%)</t>
  </si>
  <si>
    <t>Salaries (47%)</t>
  </si>
  <si>
    <t>9.1.4 UC Share and growth of U.S. research expenditures, Universitywide</t>
  </si>
  <si>
    <t>SciVal® database, Elsevier B.V., http://www.scival.com (downloaded on March 2, 2018).</t>
  </si>
  <si>
    <t>Visual Arts and Performing Arts</t>
  </si>
  <si>
    <t>Religious Studies</t>
  </si>
  <si>
    <t>Philosophy</t>
  </si>
  <si>
    <t>Music</t>
  </si>
  <si>
    <t>Museology</t>
  </si>
  <si>
    <t>Literature and Literary Theory</t>
  </si>
  <si>
    <t>Language and Linguistics</t>
  </si>
  <si>
    <t>History and Philosophy of Science</t>
  </si>
  <si>
    <t>General Arts and Humanities</t>
  </si>
  <si>
    <t>Conservation of Art &amp; Artifacts</t>
  </si>
  <si>
    <t>Classics</t>
  </si>
  <si>
    <t>Arts and Humanities (miscellaneous)</t>
  </si>
  <si>
    <t>Archeology (arts and humanities)</t>
  </si>
  <si>
    <t>Arts &amp; Humanities</t>
  </si>
  <si>
    <t>All AAU</t>
  </si>
  <si>
    <t>History</t>
  </si>
  <si>
    <t>Science and Engineering</t>
  </si>
  <si>
    <t>Health Sciences</t>
  </si>
  <si>
    <t>9.2.2 UC research publication performance, by field-weighted citation impact (FWCI) and discipline group, universitywide, 2012-2017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</si>
</sst>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_(&quot;$&quot;* #,##0_);_(&quot;$&quot;* \(#,##0\);_(&quot;$&quot;* &quot;-&quot;??_);_(@_)"/>
  </numFmts>
  <fonts count="17" x14ac:knownFonts="1">
    <font>
      <sz val="11"/>
      <color theme="1"/>
      <name val="Calibri"/>
      <family val="2"/>
      <scheme val="minor"/>
    </font>
    <font>
      <sz val="10"/>
      <name val="Arial"/>
      <family val="2"/>
    </font>
    <font>
      <sz val="10"/>
      <name val="MS Sans Serif"/>
      <family val="2"/>
    </font>
    <font>
      <sz val="11"/>
      <name val="Calibri"/>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1"/>
      <color rgb="FF333333"/>
      <name val="Calibri"/>
      <family val="2"/>
    </font>
    <font>
      <sz val="11"/>
      <color rgb="FF333333"/>
      <name val="Calibri"/>
      <family val="2"/>
    </font>
    <font>
      <b/>
      <sz val="11"/>
      <name val="Calibri"/>
      <family val="2"/>
      <scheme val="minor"/>
    </font>
    <font>
      <sz val="11"/>
      <color theme="1"/>
      <name val="Calibri"/>
      <family val="2"/>
      <scheme val="minor"/>
    </font>
    <font>
      <b/>
      <sz val="11"/>
      <color theme="1"/>
      <name val="Calibri"/>
      <family val="2"/>
    </font>
    <font>
      <sz val="10"/>
      <name val="Arial"/>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right/>
      <top/>
      <bottom style="thin">
        <color theme="4" tint="0.39997558519241921"/>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bottom style="thin">
        <color indexed="8"/>
      </bottom>
      <diagonal/>
    </border>
  </borders>
  <cellStyleXfs count="9">
    <xf numFmtId="0" fontId="0" fillId="0" borderId="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6" fillId="0" borderId="0"/>
  </cellStyleXfs>
  <cellXfs count="79">
    <xf numFmtId="0" fontId="0" fillId="0" borderId="0" xfId="0"/>
    <xf numFmtId="0" fontId="6" fillId="0" borderId="0" xfId="0" applyFont="1"/>
    <xf numFmtId="0" fontId="6" fillId="0" borderId="0" xfId="0" applyFont="1" applyBorder="1"/>
    <xf numFmtId="0" fontId="0" fillId="0" borderId="0" xfId="0"/>
    <xf numFmtId="0" fontId="0" fillId="0" borderId="0" xfId="0" applyAlignment="1">
      <alignment horizontal="left"/>
    </xf>
    <xf numFmtId="0" fontId="5" fillId="0" borderId="0" xfId="0" applyFont="1"/>
    <xf numFmtId="0" fontId="0" fillId="0" borderId="0" xfId="0"/>
    <xf numFmtId="0" fontId="0" fillId="0" borderId="0" xfId="0" applyNumberFormat="1"/>
    <xf numFmtId="0" fontId="5" fillId="2" borderId="2" xfId="0" applyFont="1" applyFill="1" applyBorder="1"/>
    <xf numFmtId="10" fontId="0" fillId="0" borderId="0" xfId="0" applyNumberFormat="1"/>
    <xf numFmtId="49" fontId="0" fillId="0" borderId="0" xfId="0" applyNumberFormat="1"/>
    <xf numFmtId="49" fontId="7" fillId="0" borderId="0" xfId="0" applyNumberFormat="1" applyFont="1"/>
    <xf numFmtId="49" fontId="0" fillId="0" borderId="0" xfId="0" applyNumberFormat="1" applyAlignment="1">
      <alignment horizontal="left"/>
    </xf>
    <xf numFmtId="0" fontId="0" fillId="0" borderId="0" xfId="0" applyBorder="1" applyAlignment="1">
      <alignment horizontal="left" vertical="top" wrapText="1"/>
    </xf>
    <xf numFmtId="3" fontId="0" fillId="0" borderId="0" xfId="0" applyNumberFormat="1"/>
    <xf numFmtId="164" fontId="0" fillId="0" borderId="0" xfId="0" applyNumberFormat="1"/>
    <xf numFmtId="0" fontId="0" fillId="0" borderId="0" xfId="0" applyFont="1"/>
    <xf numFmtId="3" fontId="0" fillId="0" borderId="1" xfId="0" applyNumberFormat="1" applyBorder="1"/>
    <xf numFmtId="3" fontId="5" fillId="0" borderId="0" xfId="0" applyNumberFormat="1" applyFont="1"/>
    <xf numFmtId="0" fontId="12" fillId="0" borderId="0" xfId="0" applyFont="1" applyAlignment="1">
      <alignment vertical="center"/>
    </xf>
    <xf numFmtId="0" fontId="11" fillId="0" borderId="0" xfId="0" applyFont="1" applyAlignment="1">
      <alignment horizontal="right" vertical="center"/>
    </xf>
    <xf numFmtId="0" fontId="12" fillId="0" borderId="1" xfId="0" applyFont="1" applyBorder="1" applyAlignment="1">
      <alignment vertical="center"/>
    </xf>
    <xf numFmtId="0" fontId="6" fillId="2" borderId="1" xfId="0" applyFont="1" applyFill="1" applyBorder="1"/>
    <xf numFmtId="0" fontId="5" fillId="2" borderId="1" xfId="0" applyFont="1" applyFill="1" applyBorder="1"/>
    <xf numFmtId="2" fontId="0" fillId="0" borderId="0" xfId="0" applyNumberFormat="1"/>
    <xf numFmtId="0" fontId="5" fillId="2" borderId="1" xfId="0" applyFont="1" applyFill="1" applyBorder="1" applyAlignment="1">
      <alignment horizontal="right"/>
    </xf>
    <xf numFmtId="165" fontId="1" fillId="0" borderId="0" xfId="0" applyNumberFormat="1" applyFont="1" applyAlignment="1">
      <alignment horizontal="left"/>
    </xf>
    <xf numFmtId="165" fontId="1" fillId="0" borderId="0" xfId="0" quotePrefix="1" applyNumberFormat="1" applyFont="1" applyAlignment="1">
      <alignment horizontal="left"/>
    </xf>
    <xf numFmtId="165" fontId="6" fillId="2" borderId="1" xfId="0" applyNumberFormat="1" applyFont="1" applyFill="1" applyBorder="1"/>
    <xf numFmtId="0" fontId="6" fillId="2" borderId="1" xfId="0" applyFont="1" applyFill="1" applyBorder="1" applyAlignment="1">
      <alignment horizontal="right"/>
    </xf>
    <xf numFmtId="0" fontId="6" fillId="2" borderId="1" xfId="0" applyFont="1" applyFill="1" applyBorder="1" applyAlignment="1">
      <alignment horizontal="left"/>
    </xf>
    <xf numFmtId="16" fontId="0" fillId="0" borderId="0" xfId="0" applyNumberFormat="1"/>
    <xf numFmtId="49" fontId="0" fillId="0" borderId="0" xfId="0" applyNumberFormat="1" applyFont="1" applyAlignment="1">
      <alignment horizontal="left"/>
    </xf>
    <xf numFmtId="0" fontId="0" fillId="0" borderId="0" xfId="0" applyNumberFormat="1" applyFont="1"/>
    <xf numFmtId="0" fontId="13" fillId="3" borderId="0" xfId="0" applyFont="1" applyFill="1" applyAlignment="1">
      <alignment horizontal="left"/>
    </xf>
    <xf numFmtId="0" fontId="13" fillId="3" borderId="0" xfId="0" applyFont="1" applyFill="1" applyAlignment="1">
      <alignment horizontal="right"/>
    </xf>
    <xf numFmtId="0" fontId="5" fillId="4" borderId="0" xfId="0" applyFont="1" applyFill="1"/>
    <xf numFmtId="49" fontId="5" fillId="0" borderId="0" xfId="0" applyNumberFormat="1" applyFont="1" applyBorder="1" applyAlignment="1">
      <alignment horizontal="left" vertical="center"/>
    </xf>
    <xf numFmtId="49" fontId="5" fillId="0" borderId="0" xfId="0" applyNumberFormat="1" applyFont="1" applyBorder="1" applyAlignment="1">
      <alignment horizontal="left" vertical="center" wrapText="1"/>
    </xf>
    <xf numFmtId="0" fontId="5" fillId="0" borderId="0" xfId="0" applyFont="1"/>
    <xf numFmtId="49" fontId="0" fillId="0" borderId="0" xfId="0" applyNumberFormat="1"/>
    <xf numFmtId="0" fontId="5" fillId="0" borderId="0" xfId="0" applyFont="1"/>
    <xf numFmtId="9" fontId="0" fillId="0" borderId="0" xfId="0" applyNumberFormat="1"/>
    <xf numFmtId="3" fontId="0" fillId="0" borderId="0" xfId="0" applyNumberFormat="1" applyFill="1"/>
    <xf numFmtId="3" fontId="0" fillId="0" borderId="1" xfId="0" applyNumberFormat="1" applyFill="1" applyBorder="1"/>
    <xf numFmtId="3" fontId="5" fillId="0" borderId="0" xfId="0" applyNumberFormat="1" applyFont="1" applyFill="1"/>
    <xf numFmtId="49" fontId="8" fillId="0" borderId="0" xfId="0" applyNumberFormat="1" applyFont="1" applyAlignment="1">
      <alignment horizontal="left"/>
    </xf>
    <xf numFmtId="0" fontId="5" fillId="0" borderId="0" xfId="0" applyFont="1"/>
    <xf numFmtId="0" fontId="3" fillId="0" borderId="1" xfId="0" applyFont="1" applyBorder="1"/>
    <xf numFmtId="0" fontId="3" fillId="0" borderId="0" xfId="0" applyFont="1"/>
    <xf numFmtId="3" fontId="15" fillId="2" borderId="0" xfId="0" applyNumberFormat="1" applyFont="1" applyFill="1" applyBorder="1"/>
    <xf numFmtId="9" fontId="0" fillId="0" borderId="0" xfId="7" applyFont="1"/>
    <xf numFmtId="9" fontId="0" fillId="0" borderId="1" xfId="7" applyFont="1" applyBorder="1"/>
    <xf numFmtId="165" fontId="6" fillId="2" borderId="0" xfId="0" applyNumberFormat="1" applyFont="1" applyFill="1" applyBorder="1"/>
    <xf numFmtId="165" fontId="5" fillId="2" borderId="1" xfId="0" applyNumberFormat="1" applyFont="1" applyFill="1" applyBorder="1"/>
    <xf numFmtId="0" fontId="16" fillId="0" borderId="0" xfId="8"/>
    <xf numFmtId="0" fontId="16" fillId="0" borderId="0" xfId="8" applyNumberFormat="1"/>
    <xf numFmtId="0" fontId="16" fillId="0" borderId="3" xfId="8" applyBorder="1"/>
    <xf numFmtId="0" fontId="16" fillId="0" borderId="5" xfId="8" applyNumberFormat="1" applyBorder="1"/>
    <xf numFmtId="0" fontId="16" fillId="0" borderId="6" xfId="8" applyBorder="1"/>
    <xf numFmtId="0" fontId="16" fillId="0" borderId="5" xfId="8" applyBorder="1"/>
    <xf numFmtId="0" fontId="16" fillId="0" borderId="0" xfId="8" applyBorder="1"/>
    <xf numFmtId="0" fontId="16" fillId="0" borderId="8" xfId="8" applyBorder="1"/>
    <xf numFmtId="0" fontId="16" fillId="0" borderId="0" xfId="8" applyNumberFormat="1" applyBorder="1"/>
    <xf numFmtId="49" fontId="0" fillId="0" borderId="0" xfId="0" applyNumberFormat="1" applyAlignment="1">
      <alignment horizontal="left" vertical="center"/>
    </xf>
    <xf numFmtId="49" fontId="0" fillId="0" borderId="0" xfId="0" applyNumberFormat="1" applyAlignment="1">
      <alignment horizontal="left" vertical="top" wrapText="1"/>
    </xf>
    <xf numFmtId="49" fontId="0" fillId="0" borderId="0" xfId="0" applyNumberFormat="1" applyAlignment="1">
      <alignment horizontal="left" vertical="top"/>
    </xf>
    <xf numFmtId="49" fontId="10" fillId="0" borderId="0" xfId="1" applyNumberFormat="1" applyFont="1" applyAlignment="1">
      <alignment horizontal="left"/>
    </xf>
    <xf numFmtId="49" fontId="8" fillId="0" borderId="0" xfId="0" applyNumberFormat="1" applyFont="1" applyAlignment="1">
      <alignment horizontal="left"/>
    </xf>
    <xf numFmtId="0" fontId="0" fillId="0" borderId="0" xfId="0" applyAlignment="1">
      <alignment horizontal="center"/>
    </xf>
    <xf numFmtId="49" fontId="9" fillId="0" borderId="0" xfId="0" applyNumberFormat="1" applyFont="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49" fontId="5" fillId="0" borderId="0" xfId="0" applyNumberFormat="1" applyFont="1" applyBorder="1" applyAlignment="1">
      <alignment horizontal="left" vertical="center" wrapText="1"/>
    </xf>
    <xf numFmtId="0" fontId="5" fillId="0" borderId="0" xfId="0" applyFont="1"/>
    <xf numFmtId="0" fontId="16" fillId="0" borderId="0" xfId="8"/>
    <xf numFmtId="0" fontId="16" fillId="0" borderId="7" xfId="8" applyBorder="1" applyAlignment="1">
      <alignment vertical="center" wrapText="1"/>
    </xf>
    <xf numFmtId="0" fontId="16" fillId="0" borderId="4" xfId="8" applyBorder="1" applyAlignment="1">
      <alignment vertical="center" wrapText="1"/>
    </xf>
  </cellXfs>
  <cellStyles count="9">
    <cellStyle name="Hyperlink" xfId="1" builtinId="8"/>
    <cellStyle name="Normal" xfId="0" builtinId="0"/>
    <cellStyle name="Normal 2" xfId="2"/>
    <cellStyle name="Normal 3" xfId="3"/>
    <cellStyle name="Normal 3 2" xfId="4"/>
    <cellStyle name="Normal 4" xfId="5"/>
    <cellStyle name="Normal 5" xfId="8"/>
    <cellStyle name="Percent" xfId="7"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14</xdr:col>
      <xdr:colOff>219474</xdr:colOff>
      <xdr:row>6</xdr:row>
      <xdr:rowOff>46484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8753874" cy="1170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workbookViewId="0">
      <selection activeCell="C37" sqref="C37"/>
    </sheetView>
  </sheetViews>
  <sheetFormatPr defaultRowHeight="15" x14ac:dyDescent="0.25"/>
  <cols>
    <col min="1" max="1" width="9.140625" customWidth="1"/>
  </cols>
  <sheetData>
    <row r="1" spans="1:15" x14ac:dyDescent="0.25">
      <c r="A1" s="69"/>
      <c r="B1" s="69"/>
      <c r="C1" s="69"/>
      <c r="D1" s="69"/>
      <c r="E1" s="69"/>
      <c r="F1" s="69"/>
      <c r="G1" s="69"/>
      <c r="H1" s="69"/>
      <c r="I1" s="69"/>
      <c r="J1" s="69"/>
      <c r="K1" s="69"/>
      <c r="L1" s="69"/>
      <c r="M1" s="69"/>
      <c r="N1" s="69"/>
      <c r="O1" s="69"/>
    </row>
    <row r="2" spans="1:15" x14ac:dyDescent="0.25">
      <c r="A2" s="69"/>
      <c r="B2" s="69"/>
      <c r="C2" s="69"/>
      <c r="D2" s="69"/>
      <c r="E2" s="69"/>
      <c r="F2" s="69"/>
      <c r="G2" s="69"/>
      <c r="H2" s="69"/>
      <c r="I2" s="69"/>
      <c r="J2" s="69"/>
      <c r="K2" s="69"/>
      <c r="L2" s="69"/>
      <c r="M2" s="69"/>
      <c r="N2" s="69"/>
      <c r="O2" s="69"/>
    </row>
    <row r="3" spans="1:15" x14ac:dyDescent="0.25">
      <c r="A3" s="69"/>
      <c r="B3" s="69"/>
      <c r="C3" s="69"/>
      <c r="D3" s="69"/>
      <c r="E3" s="69"/>
      <c r="F3" s="69"/>
      <c r="G3" s="69"/>
      <c r="H3" s="69"/>
      <c r="I3" s="69"/>
      <c r="J3" s="69"/>
      <c r="K3" s="69"/>
      <c r="L3" s="69"/>
      <c r="M3" s="69"/>
      <c r="N3" s="69"/>
      <c r="O3" s="69"/>
    </row>
    <row r="4" spans="1:15" x14ac:dyDescent="0.25">
      <c r="A4" s="69"/>
      <c r="B4" s="69"/>
      <c r="C4" s="69"/>
      <c r="D4" s="69"/>
      <c r="E4" s="69"/>
      <c r="F4" s="69"/>
      <c r="G4" s="69"/>
      <c r="H4" s="69"/>
      <c r="I4" s="69"/>
      <c r="J4" s="69"/>
      <c r="K4" s="69"/>
      <c r="L4" s="69"/>
      <c r="M4" s="69"/>
      <c r="N4" s="69"/>
      <c r="O4" s="69"/>
    </row>
    <row r="5" spans="1:15" x14ac:dyDescent="0.25">
      <c r="A5" s="69"/>
      <c r="B5" s="69"/>
      <c r="C5" s="69"/>
      <c r="D5" s="69"/>
      <c r="E5" s="69"/>
      <c r="F5" s="69"/>
      <c r="G5" s="69"/>
      <c r="H5" s="69"/>
      <c r="I5" s="69"/>
      <c r="J5" s="69"/>
      <c r="K5" s="69"/>
      <c r="L5" s="69"/>
      <c r="M5" s="69"/>
      <c r="N5" s="69"/>
      <c r="O5" s="69"/>
    </row>
    <row r="6" spans="1:15" x14ac:dyDescent="0.25">
      <c r="A6" s="69"/>
      <c r="B6" s="69"/>
      <c r="C6" s="69"/>
      <c r="D6" s="69"/>
      <c r="E6" s="69"/>
      <c r="F6" s="69"/>
      <c r="G6" s="69"/>
      <c r="H6" s="69"/>
      <c r="I6" s="69"/>
      <c r="J6" s="69"/>
      <c r="K6" s="69"/>
      <c r="L6" s="69"/>
      <c r="M6" s="69"/>
      <c r="N6" s="69"/>
      <c r="O6" s="69"/>
    </row>
    <row r="7" spans="1:15" x14ac:dyDescent="0.25">
      <c r="A7" s="69"/>
      <c r="B7" s="69"/>
      <c r="C7" s="69"/>
      <c r="D7" s="69"/>
      <c r="E7" s="69"/>
      <c r="F7" s="69"/>
      <c r="G7" s="69"/>
      <c r="H7" s="69"/>
      <c r="I7" s="69"/>
      <c r="J7" s="69"/>
      <c r="K7" s="69"/>
      <c r="L7" s="69"/>
      <c r="M7" s="69"/>
      <c r="N7" s="69"/>
      <c r="O7" s="69"/>
    </row>
    <row r="8" spans="1:15" x14ac:dyDescent="0.25">
      <c r="A8" s="70" t="s">
        <v>14</v>
      </c>
      <c r="B8" s="64"/>
      <c r="C8" s="64"/>
      <c r="D8" s="64"/>
      <c r="E8" s="64"/>
      <c r="F8" s="64"/>
      <c r="G8" s="64"/>
      <c r="H8" s="64"/>
      <c r="I8" s="64"/>
      <c r="J8" s="64"/>
      <c r="K8" s="64"/>
      <c r="L8" s="64"/>
      <c r="M8" s="64"/>
      <c r="N8" s="64"/>
      <c r="O8" s="64"/>
    </row>
    <row r="9" spans="1:15" x14ac:dyDescent="0.25">
      <c r="A9" s="64"/>
      <c r="B9" s="64"/>
      <c r="C9" s="64"/>
      <c r="D9" s="64"/>
      <c r="E9" s="64"/>
      <c r="F9" s="64"/>
      <c r="G9" s="64"/>
      <c r="H9" s="64"/>
      <c r="I9" s="64"/>
      <c r="J9" s="64"/>
      <c r="K9" s="64"/>
      <c r="L9" s="64"/>
      <c r="M9" s="64"/>
      <c r="N9" s="64"/>
      <c r="O9" s="64"/>
    </row>
    <row r="10" spans="1:15" s="6" customFormat="1" x14ac:dyDescent="0.25">
      <c r="A10" s="64" t="s">
        <v>15</v>
      </c>
      <c r="B10" s="64"/>
      <c r="C10" s="64"/>
      <c r="D10" s="64"/>
      <c r="E10" s="64"/>
      <c r="F10" s="64"/>
      <c r="G10" s="64"/>
      <c r="H10" s="64"/>
      <c r="I10" s="64"/>
      <c r="J10" s="64"/>
      <c r="K10" s="64"/>
      <c r="L10" s="64"/>
      <c r="M10" s="64"/>
      <c r="N10" s="64"/>
      <c r="O10" s="64"/>
    </row>
    <row r="11" spans="1:15" x14ac:dyDescent="0.25">
      <c r="A11" s="11"/>
      <c r="B11" s="67" t="s">
        <v>16</v>
      </c>
      <c r="C11" s="67"/>
      <c r="D11" s="67"/>
      <c r="E11" s="67"/>
      <c r="F11" s="67"/>
      <c r="G11" s="67"/>
      <c r="H11" s="67"/>
      <c r="I11" s="67"/>
      <c r="J11" s="67"/>
      <c r="K11" s="67"/>
      <c r="L11" s="67"/>
      <c r="M11" s="67"/>
      <c r="N11" s="67"/>
      <c r="O11" s="67"/>
    </row>
    <row r="12" spans="1:15" x14ac:dyDescent="0.25">
      <c r="A12" s="11"/>
      <c r="B12" s="67" t="s">
        <v>143</v>
      </c>
      <c r="C12" s="67"/>
      <c r="D12" s="67"/>
      <c r="E12" s="67"/>
      <c r="F12" s="67"/>
      <c r="G12" s="67"/>
      <c r="H12" s="67"/>
      <c r="I12" s="67"/>
      <c r="J12" s="67"/>
      <c r="K12" s="67"/>
      <c r="L12" s="67"/>
      <c r="M12" s="67"/>
      <c r="N12" s="67"/>
      <c r="O12" s="67"/>
    </row>
    <row r="13" spans="1:15" x14ac:dyDescent="0.25">
      <c r="A13" s="11"/>
      <c r="B13" s="67" t="s">
        <v>144</v>
      </c>
      <c r="C13" s="67"/>
      <c r="D13" s="67"/>
      <c r="E13" s="67"/>
      <c r="F13" s="67"/>
      <c r="G13" s="67"/>
      <c r="H13" s="67"/>
      <c r="I13" s="67"/>
      <c r="J13" s="67"/>
      <c r="K13" s="67"/>
      <c r="L13" s="67"/>
      <c r="M13" s="67"/>
      <c r="N13" s="67"/>
      <c r="O13" s="67"/>
    </row>
    <row r="14" spans="1:15" ht="14.45" customHeight="1" x14ac:dyDescent="0.25">
      <c r="A14" s="11"/>
      <c r="B14" s="67" t="s">
        <v>145</v>
      </c>
      <c r="C14" s="67"/>
      <c r="D14" s="67"/>
      <c r="E14" s="67"/>
      <c r="F14" s="67"/>
      <c r="G14" s="67"/>
      <c r="H14" s="67"/>
      <c r="I14" s="67"/>
      <c r="J14" s="67"/>
      <c r="K14" s="67"/>
      <c r="L14" s="67"/>
      <c r="M14" s="67"/>
      <c r="N14" s="67"/>
      <c r="O14" s="67"/>
    </row>
    <row r="15" spans="1:15" x14ac:dyDescent="0.25">
      <c r="A15" s="11"/>
      <c r="B15" s="67" t="s">
        <v>146</v>
      </c>
      <c r="C15" s="67"/>
      <c r="D15" s="67"/>
      <c r="E15" s="67"/>
      <c r="F15" s="67"/>
      <c r="G15" s="67"/>
      <c r="H15" s="67"/>
      <c r="I15" s="67"/>
      <c r="J15" s="67"/>
      <c r="K15" s="67"/>
      <c r="L15" s="67"/>
      <c r="M15" s="67"/>
      <c r="N15" s="67"/>
      <c r="O15" s="67"/>
    </row>
    <row r="16" spans="1:15" s="6" customFormat="1" x14ac:dyDescent="0.25">
      <c r="A16" s="11"/>
      <c r="B16" s="67" t="s">
        <v>147</v>
      </c>
      <c r="C16" s="67"/>
      <c r="D16" s="67"/>
      <c r="E16" s="67"/>
      <c r="F16" s="67"/>
      <c r="G16" s="67"/>
      <c r="H16" s="67"/>
      <c r="I16" s="67"/>
      <c r="J16" s="67"/>
      <c r="K16" s="67"/>
      <c r="L16" s="67"/>
      <c r="M16" s="67"/>
      <c r="N16" s="67"/>
      <c r="O16" s="67"/>
    </row>
    <row r="17" spans="1:15" s="6" customFormat="1" x14ac:dyDescent="0.25">
      <c r="A17" s="11"/>
      <c r="B17" s="67" t="s">
        <v>148</v>
      </c>
      <c r="C17" s="67"/>
      <c r="D17" s="67"/>
      <c r="E17" s="67"/>
      <c r="F17" s="67"/>
      <c r="G17" s="67"/>
      <c r="H17" s="67"/>
      <c r="I17" s="67"/>
      <c r="J17" s="67"/>
      <c r="K17" s="67"/>
      <c r="L17" s="67"/>
      <c r="M17" s="67"/>
      <c r="N17" s="67"/>
      <c r="O17" s="67"/>
    </row>
    <row r="18" spans="1:15" s="6" customFormat="1" x14ac:dyDescent="0.25">
      <c r="A18" s="68" t="s">
        <v>151</v>
      </c>
      <c r="B18" s="68"/>
      <c r="C18" s="68"/>
      <c r="D18" s="68"/>
      <c r="E18" s="68"/>
      <c r="F18" s="68"/>
      <c r="G18" s="68"/>
      <c r="H18" s="68"/>
      <c r="I18" s="68"/>
      <c r="J18" s="68"/>
      <c r="K18" s="68"/>
      <c r="L18" s="68"/>
      <c r="M18" s="68"/>
      <c r="N18" s="68"/>
      <c r="O18" s="68"/>
    </row>
    <row r="19" spans="1:15" s="6" customFormat="1" x14ac:dyDescent="0.25">
      <c r="A19" s="46"/>
      <c r="B19" s="67" t="s">
        <v>164</v>
      </c>
      <c r="C19" s="67"/>
      <c r="D19" s="67"/>
      <c r="E19" s="67"/>
      <c r="F19" s="67"/>
      <c r="G19" s="67"/>
      <c r="H19" s="67"/>
      <c r="I19" s="67"/>
      <c r="J19" s="67"/>
      <c r="K19" s="67"/>
      <c r="L19" s="67"/>
      <c r="M19" s="67"/>
      <c r="N19" s="67"/>
      <c r="O19" s="67"/>
    </row>
    <row r="20" spans="1:15" s="6" customFormat="1" x14ac:dyDescent="0.25">
      <c r="A20" s="46"/>
      <c r="B20" s="67" t="s">
        <v>163</v>
      </c>
      <c r="C20" s="67"/>
      <c r="D20" s="67"/>
      <c r="E20" s="67"/>
      <c r="F20" s="67"/>
      <c r="G20" s="67"/>
      <c r="H20" s="67"/>
      <c r="I20" s="67"/>
      <c r="J20" s="67"/>
      <c r="K20" s="67"/>
      <c r="L20" s="67"/>
      <c r="M20" s="67"/>
      <c r="N20" s="67"/>
      <c r="O20" s="67"/>
    </row>
    <row r="21" spans="1:15" s="6" customFormat="1" x14ac:dyDescent="0.25">
      <c r="A21" s="11"/>
      <c r="B21" s="67" t="s">
        <v>149</v>
      </c>
      <c r="C21" s="67"/>
      <c r="D21" s="67"/>
      <c r="E21" s="67"/>
      <c r="F21" s="67"/>
      <c r="G21" s="67"/>
      <c r="H21" s="67"/>
      <c r="I21" s="67"/>
      <c r="J21" s="67"/>
      <c r="K21" s="67"/>
      <c r="L21" s="67"/>
      <c r="M21" s="67"/>
      <c r="N21" s="67"/>
      <c r="O21" s="67"/>
    </row>
    <row r="22" spans="1:15" s="6" customFormat="1" x14ac:dyDescent="0.25">
      <c r="A22" s="11"/>
      <c r="B22" s="67" t="s">
        <v>150</v>
      </c>
      <c r="C22" s="67"/>
      <c r="D22" s="67"/>
      <c r="E22" s="67"/>
      <c r="F22" s="67"/>
      <c r="G22" s="67"/>
      <c r="H22" s="67"/>
      <c r="I22" s="67"/>
      <c r="J22" s="67"/>
      <c r="K22" s="67"/>
      <c r="L22" s="67"/>
      <c r="M22" s="67"/>
      <c r="N22" s="67"/>
      <c r="O22" s="67"/>
    </row>
    <row r="23" spans="1:15" s="6" customFormat="1" x14ac:dyDescent="0.25">
      <c r="A23" s="10"/>
      <c r="B23" s="12"/>
      <c r="C23" s="12"/>
      <c r="D23" s="12"/>
      <c r="E23" s="12"/>
      <c r="F23" s="12"/>
      <c r="G23" s="12"/>
      <c r="H23" s="12"/>
      <c r="I23" s="12"/>
      <c r="J23" s="12"/>
      <c r="K23" s="12"/>
      <c r="L23" s="12"/>
      <c r="M23" s="12"/>
      <c r="N23" s="12"/>
      <c r="O23" s="12"/>
    </row>
    <row r="24" spans="1:15" s="6" customFormat="1" x14ac:dyDescent="0.25">
      <c r="A24" s="10"/>
      <c r="B24" s="12"/>
      <c r="C24" s="12"/>
      <c r="D24" s="12"/>
      <c r="E24" s="12"/>
      <c r="F24" s="12"/>
      <c r="G24" s="12"/>
      <c r="H24" s="12"/>
      <c r="I24" s="12"/>
      <c r="J24" s="12"/>
      <c r="K24" s="12"/>
      <c r="L24" s="12"/>
      <c r="M24" s="12"/>
      <c r="N24" s="12"/>
      <c r="O24" s="12"/>
    </row>
    <row r="25" spans="1:15" x14ac:dyDescent="0.25">
      <c r="A25" s="64" t="s">
        <v>13</v>
      </c>
      <c r="B25" s="64"/>
      <c r="C25" s="64"/>
      <c r="D25" s="64"/>
      <c r="E25" s="64"/>
      <c r="F25" s="64"/>
      <c r="G25" s="64"/>
      <c r="H25" s="64"/>
      <c r="I25" s="64"/>
      <c r="J25" s="64"/>
      <c r="K25" s="64"/>
      <c r="L25" s="64"/>
      <c r="M25" s="64"/>
      <c r="N25" s="64"/>
      <c r="O25" s="64"/>
    </row>
    <row r="26" spans="1:15" x14ac:dyDescent="0.25">
      <c r="A26" s="64"/>
      <c r="B26" s="64"/>
      <c r="C26" s="64"/>
      <c r="D26" s="64"/>
      <c r="E26" s="64"/>
      <c r="F26" s="64"/>
      <c r="G26" s="64"/>
      <c r="H26" s="64"/>
      <c r="I26" s="64"/>
      <c r="J26" s="64"/>
      <c r="K26" s="64"/>
      <c r="L26" s="64"/>
      <c r="M26" s="64"/>
      <c r="N26" s="64"/>
      <c r="O26" s="64"/>
    </row>
    <row r="27" spans="1:15" x14ac:dyDescent="0.25">
      <c r="A27" s="65" t="s">
        <v>165</v>
      </c>
      <c r="B27" s="66"/>
      <c r="C27" s="66"/>
      <c r="D27" s="66"/>
      <c r="E27" s="66"/>
      <c r="F27" s="66"/>
      <c r="G27" s="66"/>
      <c r="H27" s="66"/>
      <c r="I27" s="66"/>
      <c r="J27" s="66"/>
      <c r="K27" s="66"/>
      <c r="L27" s="66"/>
      <c r="M27" s="66"/>
      <c r="N27" s="66"/>
      <c r="O27" s="66"/>
    </row>
    <row r="28" spans="1:15" x14ac:dyDescent="0.25">
      <c r="A28" s="66"/>
      <c r="B28" s="66"/>
      <c r="C28" s="66"/>
      <c r="D28" s="66"/>
      <c r="E28" s="66"/>
      <c r="F28" s="66"/>
      <c r="G28" s="66"/>
      <c r="H28" s="66"/>
      <c r="I28" s="66"/>
      <c r="J28" s="66"/>
      <c r="K28" s="66"/>
      <c r="L28" s="66"/>
      <c r="M28" s="66"/>
      <c r="N28" s="66"/>
      <c r="O28" s="66"/>
    </row>
    <row r="29" spans="1:15" x14ac:dyDescent="0.25">
      <c r="A29" s="66"/>
      <c r="B29" s="66"/>
      <c r="C29" s="66"/>
      <c r="D29" s="66"/>
      <c r="E29" s="66"/>
      <c r="F29" s="66"/>
      <c r="G29" s="66"/>
      <c r="H29" s="66"/>
      <c r="I29" s="66"/>
      <c r="J29" s="66"/>
      <c r="K29" s="66"/>
      <c r="L29" s="66"/>
      <c r="M29" s="66"/>
      <c r="N29" s="66"/>
      <c r="O29" s="66"/>
    </row>
    <row r="30" spans="1:15" x14ac:dyDescent="0.25">
      <c r="A30" s="66"/>
      <c r="B30" s="66"/>
      <c r="C30" s="66"/>
      <c r="D30" s="66"/>
      <c r="E30" s="66"/>
      <c r="F30" s="66"/>
      <c r="G30" s="66"/>
      <c r="H30" s="66"/>
      <c r="I30" s="66"/>
      <c r="J30" s="66"/>
      <c r="K30" s="66"/>
      <c r="L30" s="66"/>
      <c r="M30" s="66"/>
      <c r="N30" s="66"/>
      <c r="O30" s="66"/>
    </row>
    <row r="31" spans="1:15" x14ac:dyDescent="0.25">
      <c r="A31" s="66"/>
      <c r="B31" s="66"/>
      <c r="C31" s="66"/>
      <c r="D31" s="66"/>
      <c r="E31" s="66"/>
      <c r="F31" s="66"/>
      <c r="G31" s="66"/>
      <c r="H31" s="66"/>
      <c r="I31" s="66"/>
      <c r="J31" s="66"/>
      <c r="K31" s="66"/>
      <c r="L31" s="66"/>
      <c r="M31" s="66"/>
      <c r="N31" s="66"/>
      <c r="O31" s="66"/>
    </row>
  </sheetData>
  <mergeCells count="17">
    <mergeCell ref="B14:O14"/>
    <mergeCell ref="B13:O13"/>
    <mergeCell ref="A1:O7"/>
    <mergeCell ref="A8:O9"/>
    <mergeCell ref="B11:O11"/>
    <mergeCell ref="B12:O12"/>
    <mergeCell ref="A10:O10"/>
    <mergeCell ref="A25:O26"/>
    <mergeCell ref="A27:O31"/>
    <mergeCell ref="B15:O15"/>
    <mergeCell ref="B16:O16"/>
    <mergeCell ref="A18:O18"/>
    <mergeCell ref="B17:O17"/>
    <mergeCell ref="B21:O21"/>
    <mergeCell ref="B22:O22"/>
    <mergeCell ref="B19:O19"/>
    <mergeCell ref="B20:O20"/>
  </mergeCells>
  <hyperlinks>
    <hyperlink ref="B11:O11" location="'9.1.1'!A1" display="9.1.1 Direct research expenditures by source, Universitywide"/>
    <hyperlink ref="B12:O12" location="'9.1.2'!A1" display="9.1.2 Research expenditures by type, Universitywide"/>
    <hyperlink ref="B14:O14" location="'9.1.4'!A1" display="9.1.4 UC share of U.S. research expenditures, Universitywide"/>
    <hyperlink ref="B13:O13" location="'9.1.3'!A1" display="9.1.3 Direct research expenditures by discipline, Universitywide"/>
    <hyperlink ref="B15:O15" location="'9.1.5'!A1" display="9.1.5 Average inflation-adjusted research expenditure per ladder-rank faculty, UC and AAU comparison universities"/>
    <hyperlink ref="B16:O16" location="'9.1.6'!A1" display="9.1.6 Annual expenditures, UC-affiliated National Laboratories"/>
    <hyperlink ref="B17:O17" location="'9.1.7'!A1" display="9.1.7 Workforce headcount totals, UC-affiliated National Laboratories"/>
    <hyperlink ref="B22:O22" location="'9.2.4'!A1" display="9.2.4 UC startups formed per year in California"/>
    <hyperlink ref="B21:O21" location="'9.2.3'!A1" display="9.2.3 New licenses for UC technology issued to California businesses"/>
    <hyperlink ref="B20:O20" location="'9.2.2'!A1" display="9.2.4 UC startups formed per year in California"/>
    <hyperlink ref="B19:O19" location="'9.2.1'!A1" display="9.2.1 eScholarship downloads and deposits, Universitywide, Through March 2018"/>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A2" sqref="A2"/>
    </sheetView>
  </sheetViews>
  <sheetFormatPr defaultRowHeight="12.75" x14ac:dyDescent="0.2"/>
  <cols>
    <col min="1" max="1" width="15.85546875" style="55" customWidth="1"/>
    <col min="2" max="2" width="39" style="55" customWidth="1"/>
    <col min="3" max="16384" width="9.140625" style="55"/>
  </cols>
  <sheetData>
    <row r="1" spans="1:9" x14ac:dyDescent="0.2">
      <c r="A1" s="76" t="s">
        <v>193</v>
      </c>
      <c r="B1" s="76"/>
      <c r="C1" s="76"/>
      <c r="D1" s="76"/>
      <c r="E1" s="76"/>
      <c r="F1" s="76"/>
      <c r="G1" s="76"/>
      <c r="H1" s="76"/>
      <c r="I1" s="76"/>
    </row>
    <row r="2" spans="1:9" x14ac:dyDescent="0.2">
      <c r="C2" s="60" t="s">
        <v>189</v>
      </c>
      <c r="D2" s="60" t="s">
        <v>59</v>
      </c>
    </row>
    <row r="3" spans="1:9" x14ac:dyDescent="0.2">
      <c r="A3" s="77" t="s">
        <v>192</v>
      </c>
      <c r="B3" s="59" t="s">
        <v>106</v>
      </c>
      <c r="C3" s="58">
        <v>1.36</v>
      </c>
      <c r="D3" s="58">
        <v>1.35</v>
      </c>
    </row>
    <row r="4" spans="1:9" x14ac:dyDescent="0.2">
      <c r="A4" s="78"/>
      <c r="B4" s="57" t="s">
        <v>104</v>
      </c>
      <c r="C4" s="56">
        <v>1.49</v>
      </c>
      <c r="D4" s="56">
        <v>1.59</v>
      </c>
    </row>
    <row r="5" spans="1:9" x14ac:dyDescent="0.2">
      <c r="A5" s="78"/>
      <c r="B5" s="57" t="s">
        <v>132</v>
      </c>
      <c r="C5" s="56">
        <v>1.68</v>
      </c>
      <c r="D5" s="56">
        <v>1.95</v>
      </c>
    </row>
    <row r="6" spans="1:9" x14ac:dyDescent="0.2">
      <c r="A6" s="78"/>
      <c r="B6" s="57" t="s">
        <v>52</v>
      </c>
      <c r="C6" s="56">
        <v>1.69</v>
      </c>
      <c r="D6" s="56">
        <v>2.08</v>
      </c>
    </row>
    <row r="7" spans="1:9" x14ac:dyDescent="0.2">
      <c r="A7" s="78"/>
      <c r="B7" s="57" t="s">
        <v>107</v>
      </c>
      <c r="C7" s="56">
        <v>1.5</v>
      </c>
      <c r="D7" s="56">
        <v>1.74</v>
      </c>
    </row>
    <row r="8" spans="1:9" x14ac:dyDescent="0.2">
      <c r="A8" s="78"/>
      <c r="B8" s="57" t="s">
        <v>105</v>
      </c>
      <c r="C8" s="56">
        <v>1.46</v>
      </c>
      <c r="D8" s="56">
        <v>1.62</v>
      </c>
    </row>
    <row r="9" spans="1:9" x14ac:dyDescent="0.2">
      <c r="A9" s="78"/>
      <c r="B9" s="57" t="s">
        <v>133</v>
      </c>
      <c r="C9" s="56">
        <v>1.54</v>
      </c>
      <c r="D9" s="56">
        <v>1.71</v>
      </c>
    </row>
    <row r="10" spans="1:9" x14ac:dyDescent="0.2">
      <c r="A10" s="78"/>
      <c r="B10" s="57" t="s">
        <v>134</v>
      </c>
      <c r="C10" s="56">
        <v>1.39</v>
      </c>
      <c r="D10" s="56">
        <v>1.46</v>
      </c>
    </row>
    <row r="11" spans="1:9" x14ac:dyDescent="0.2">
      <c r="A11" s="61"/>
      <c r="B11" s="61"/>
      <c r="C11" s="63"/>
      <c r="D11" s="63"/>
    </row>
    <row r="12" spans="1:9" x14ac:dyDescent="0.2">
      <c r="A12" s="61"/>
      <c r="B12" s="61"/>
      <c r="C12" s="63"/>
      <c r="D12" s="63"/>
    </row>
    <row r="13" spans="1:9" x14ac:dyDescent="0.2">
      <c r="A13" s="62"/>
      <c r="B13" s="61"/>
      <c r="C13" s="61" t="s">
        <v>189</v>
      </c>
      <c r="D13" s="61" t="s">
        <v>59</v>
      </c>
    </row>
    <row r="14" spans="1:9" x14ac:dyDescent="0.2">
      <c r="A14" s="77" t="s">
        <v>191</v>
      </c>
      <c r="B14" s="59" t="s">
        <v>129</v>
      </c>
      <c r="C14" s="58">
        <v>1.56</v>
      </c>
      <c r="D14" s="58">
        <v>1.76</v>
      </c>
    </row>
    <row r="15" spans="1:9" x14ac:dyDescent="0.2">
      <c r="A15" s="78"/>
      <c r="B15" s="57" t="s">
        <v>127</v>
      </c>
      <c r="C15" s="56">
        <v>1.67</v>
      </c>
      <c r="D15" s="56">
        <v>1.94</v>
      </c>
    </row>
    <row r="16" spans="1:9" x14ac:dyDescent="0.2">
      <c r="A16" s="78"/>
      <c r="B16" s="57" t="s">
        <v>99</v>
      </c>
      <c r="C16" s="56">
        <v>1.95</v>
      </c>
      <c r="D16" s="56">
        <v>2.2000000000000002</v>
      </c>
    </row>
    <row r="17" spans="1:4" x14ac:dyDescent="0.2">
      <c r="A17" s="78"/>
      <c r="B17" s="57" t="s">
        <v>98</v>
      </c>
      <c r="C17" s="56">
        <v>1.89</v>
      </c>
      <c r="D17" s="56">
        <v>2.06</v>
      </c>
    </row>
    <row r="18" spans="1:4" x14ac:dyDescent="0.2">
      <c r="A18" s="78"/>
      <c r="B18" s="57" t="s">
        <v>109</v>
      </c>
      <c r="C18" s="56">
        <v>1.97</v>
      </c>
      <c r="D18" s="56">
        <v>2.23</v>
      </c>
    </row>
    <row r="19" spans="1:4" x14ac:dyDescent="0.2">
      <c r="A19" s="78"/>
      <c r="B19" s="57" t="s">
        <v>130</v>
      </c>
      <c r="C19" s="56">
        <v>1.69</v>
      </c>
      <c r="D19" s="56">
        <v>2.02</v>
      </c>
    </row>
    <row r="20" spans="1:4" x14ac:dyDescent="0.2">
      <c r="A20" s="78"/>
      <c r="B20" s="57" t="s">
        <v>102</v>
      </c>
      <c r="C20" s="56">
        <v>1.77</v>
      </c>
      <c r="D20" s="56">
        <v>1.82</v>
      </c>
    </row>
    <row r="21" spans="1:4" x14ac:dyDescent="0.2">
      <c r="A21" s="78"/>
      <c r="B21" s="57" t="s">
        <v>101</v>
      </c>
      <c r="C21" s="56">
        <v>1.84</v>
      </c>
      <c r="D21" s="56">
        <v>2.12</v>
      </c>
    </row>
    <row r="22" spans="1:4" x14ac:dyDescent="0.2">
      <c r="A22" s="78"/>
      <c r="B22" s="57" t="s">
        <v>103</v>
      </c>
      <c r="C22" s="56">
        <v>1.7</v>
      </c>
      <c r="D22" s="56">
        <v>1.9</v>
      </c>
    </row>
    <row r="23" spans="1:4" x14ac:dyDescent="0.2">
      <c r="A23" s="78"/>
      <c r="B23" s="57" t="s">
        <v>100</v>
      </c>
      <c r="C23" s="56">
        <v>1.84</v>
      </c>
      <c r="D23" s="56">
        <v>2.0499999999999998</v>
      </c>
    </row>
    <row r="24" spans="1:4" x14ac:dyDescent="0.2">
      <c r="A24" s="78"/>
      <c r="B24" s="57" t="s">
        <v>97</v>
      </c>
      <c r="C24" s="56">
        <v>1.56</v>
      </c>
      <c r="D24" s="56">
        <v>1.79</v>
      </c>
    </row>
    <row r="25" spans="1:4" x14ac:dyDescent="0.2">
      <c r="A25" s="78"/>
      <c r="B25" s="57" t="s">
        <v>131</v>
      </c>
      <c r="C25" s="56">
        <v>2.68</v>
      </c>
      <c r="D25" s="56">
        <v>3.27</v>
      </c>
    </row>
    <row r="26" spans="1:4" x14ac:dyDescent="0.2">
      <c r="A26" s="78"/>
      <c r="B26" s="57" t="s">
        <v>128</v>
      </c>
      <c r="C26" s="56">
        <v>1.75</v>
      </c>
      <c r="D26" s="56">
        <v>2.0699999999999998</v>
      </c>
    </row>
    <row r="27" spans="1:4" x14ac:dyDescent="0.2">
      <c r="A27" s="61"/>
      <c r="B27" s="61"/>
      <c r="C27" s="56"/>
      <c r="D27" s="56"/>
    </row>
    <row r="28" spans="1:4" x14ac:dyDescent="0.2">
      <c r="A28" s="61"/>
      <c r="B28" s="61"/>
      <c r="C28" s="56"/>
      <c r="D28" s="56"/>
    </row>
    <row r="29" spans="1:4" x14ac:dyDescent="0.2">
      <c r="A29" s="62"/>
      <c r="B29" s="61"/>
      <c r="C29" s="60" t="s">
        <v>189</v>
      </c>
      <c r="D29" s="60" t="s">
        <v>59</v>
      </c>
    </row>
    <row r="30" spans="1:4" x14ac:dyDescent="0.2">
      <c r="A30" s="77" t="s">
        <v>51</v>
      </c>
      <c r="B30" s="59" t="s">
        <v>136</v>
      </c>
      <c r="C30" s="58">
        <v>1.89</v>
      </c>
      <c r="D30" s="58">
        <v>1.99</v>
      </c>
    </row>
    <row r="31" spans="1:4" x14ac:dyDescent="0.2">
      <c r="A31" s="78"/>
      <c r="B31" s="57" t="s">
        <v>137</v>
      </c>
      <c r="C31" s="56">
        <v>1.57</v>
      </c>
      <c r="D31" s="56">
        <v>1.57</v>
      </c>
    </row>
    <row r="32" spans="1:4" x14ac:dyDescent="0.2">
      <c r="A32" s="78"/>
      <c r="B32" s="57" t="s">
        <v>135</v>
      </c>
      <c r="C32" s="56">
        <v>2</v>
      </c>
      <c r="D32" s="56">
        <v>2.34</v>
      </c>
    </row>
    <row r="33" spans="1:4" x14ac:dyDescent="0.2">
      <c r="A33" s="78"/>
      <c r="B33" s="57" t="s">
        <v>108</v>
      </c>
      <c r="C33" s="56">
        <v>1.58</v>
      </c>
      <c r="D33" s="56">
        <v>1.78</v>
      </c>
    </row>
    <row r="34" spans="1:4" x14ac:dyDescent="0.2">
      <c r="A34" s="78"/>
      <c r="B34" s="57" t="s">
        <v>51</v>
      </c>
      <c r="C34" s="56">
        <v>1.62</v>
      </c>
      <c r="D34" s="56">
        <v>1.89</v>
      </c>
    </row>
    <row r="35" spans="1:4" x14ac:dyDescent="0.2">
      <c r="A35" s="78"/>
      <c r="B35" s="57" t="s">
        <v>190</v>
      </c>
      <c r="C35" s="56">
        <v>1.45</v>
      </c>
      <c r="D35" s="56">
        <v>1.76</v>
      </c>
    </row>
    <row r="36" spans="1:4" x14ac:dyDescent="0.2">
      <c r="A36" s="61"/>
      <c r="B36" s="61"/>
      <c r="C36" s="56"/>
      <c r="D36" s="56"/>
    </row>
    <row r="37" spans="1:4" x14ac:dyDescent="0.2">
      <c r="A37" s="61"/>
      <c r="B37" s="61"/>
      <c r="C37" s="56"/>
      <c r="D37" s="56"/>
    </row>
    <row r="38" spans="1:4" x14ac:dyDescent="0.2">
      <c r="A38" s="62"/>
      <c r="B38" s="61"/>
      <c r="C38" s="60" t="s">
        <v>189</v>
      </c>
      <c r="D38" s="60" t="s">
        <v>59</v>
      </c>
    </row>
    <row r="39" spans="1:4" x14ac:dyDescent="0.2">
      <c r="A39" s="77" t="s">
        <v>188</v>
      </c>
      <c r="B39" s="59" t="s">
        <v>187</v>
      </c>
      <c r="C39" s="58">
        <v>2.41</v>
      </c>
      <c r="D39" s="58">
        <v>3.29</v>
      </c>
    </row>
    <row r="40" spans="1:4" x14ac:dyDescent="0.2">
      <c r="A40" s="78"/>
      <c r="B40" s="57" t="s">
        <v>186</v>
      </c>
      <c r="C40" s="56">
        <v>1.63</v>
      </c>
      <c r="D40" s="56">
        <v>1.77</v>
      </c>
    </row>
    <row r="41" spans="1:4" x14ac:dyDescent="0.2">
      <c r="A41" s="78"/>
      <c r="B41" s="57" t="s">
        <v>185</v>
      </c>
      <c r="C41" s="56">
        <v>1.2</v>
      </c>
      <c r="D41" s="56">
        <v>1.82</v>
      </c>
    </row>
    <row r="42" spans="1:4" x14ac:dyDescent="0.2">
      <c r="A42" s="78"/>
      <c r="B42" s="57" t="s">
        <v>184</v>
      </c>
      <c r="C42" s="56">
        <v>1.36</v>
      </c>
      <c r="D42" s="56">
        <v>0.99</v>
      </c>
    </row>
    <row r="43" spans="1:4" x14ac:dyDescent="0.2">
      <c r="A43" s="78"/>
      <c r="B43" s="57" t="s">
        <v>183</v>
      </c>
      <c r="C43" s="56">
        <v>1.39</v>
      </c>
      <c r="D43" s="56">
        <v>1.48</v>
      </c>
    </row>
    <row r="44" spans="1:4" x14ac:dyDescent="0.2">
      <c r="A44" s="78"/>
      <c r="B44" s="57" t="s">
        <v>182</v>
      </c>
      <c r="C44" s="56">
        <v>1.89</v>
      </c>
      <c r="D44" s="56">
        <v>2.14</v>
      </c>
    </row>
    <row r="45" spans="1:4" x14ac:dyDescent="0.2">
      <c r="A45" s="78"/>
      <c r="B45" s="57" t="s">
        <v>181</v>
      </c>
      <c r="C45" s="56">
        <v>1.93</v>
      </c>
      <c r="D45" s="56">
        <v>2.27</v>
      </c>
    </row>
    <row r="46" spans="1:4" x14ac:dyDescent="0.2">
      <c r="A46" s="78"/>
      <c r="B46" s="57" t="s">
        <v>180</v>
      </c>
      <c r="C46" s="56">
        <v>1.52</v>
      </c>
      <c r="D46" s="56">
        <v>1.98</v>
      </c>
    </row>
    <row r="47" spans="1:4" x14ac:dyDescent="0.2">
      <c r="A47" s="78"/>
      <c r="B47" s="57" t="s">
        <v>179</v>
      </c>
      <c r="C47" s="56">
        <v>2.58</v>
      </c>
      <c r="D47" s="56">
        <v>2.68</v>
      </c>
    </row>
    <row r="48" spans="1:4" x14ac:dyDescent="0.2">
      <c r="A48" s="78"/>
      <c r="B48" s="57" t="s">
        <v>178</v>
      </c>
      <c r="C48" s="56">
        <v>1.4</v>
      </c>
      <c r="D48" s="56">
        <v>1.1100000000000001</v>
      </c>
    </row>
    <row r="49" spans="1:4" x14ac:dyDescent="0.2">
      <c r="A49" s="78"/>
      <c r="B49" s="57" t="s">
        <v>177</v>
      </c>
      <c r="C49" s="56">
        <v>1.5</v>
      </c>
      <c r="D49" s="56">
        <v>1.76</v>
      </c>
    </row>
    <row r="50" spans="1:4" x14ac:dyDescent="0.2">
      <c r="A50" s="78"/>
      <c r="B50" s="57" t="s">
        <v>176</v>
      </c>
      <c r="C50" s="56">
        <v>1.58</v>
      </c>
      <c r="D50" s="56">
        <v>1.69</v>
      </c>
    </row>
    <row r="51" spans="1:4" x14ac:dyDescent="0.2">
      <c r="A51" s="78"/>
      <c r="B51" s="57" t="s">
        <v>175</v>
      </c>
      <c r="C51" s="56">
        <v>1.61</v>
      </c>
      <c r="D51" s="56">
        <v>1.98</v>
      </c>
    </row>
    <row r="54" spans="1:4" x14ac:dyDescent="0.2">
      <c r="A54" s="76" t="s">
        <v>174</v>
      </c>
      <c r="B54" s="76"/>
      <c r="C54" s="76"/>
      <c r="D54" s="76"/>
    </row>
  </sheetData>
  <mergeCells count="6">
    <mergeCell ref="A54:D54"/>
    <mergeCell ref="A1:I1"/>
    <mergeCell ref="A3:A10"/>
    <mergeCell ref="A14:A26"/>
    <mergeCell ref="A30:A35"/>
    <mergeCell ref="A39:A5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8" sqref="C8"/>
    </sheetView>
  </sheetViews>
  <sheetFormatPr defaultRowHeight="15" x14ac:dyDescent="0.25"/>
  <cols>
    <col min="1" max="1" width="13" customWidth="1"/>
    <col min="4" max="4" width="25.7109375" customWidth="1"/>
  </cols>
  <sheetData>
    <row r="1" spans="1:4" x14ac:dyDescent="0.25">
      <c r="A1" s="75" t="s">
        <v>160</v>
      </c>
      <c r="B1" s="75"/>
      <c r="C1" s="75"/>
      <c r="D1" s="75"/>
    </row>
    <row r="2" spans="1:4" s="6" customFormat="1" x14ac:dyDescent="0.25">
      <c r="A2" s="39"/>
    </row>
    <row r="3" spans="1:4" x14ac:dyDescent="0.25">
      <c r="A3" s="34" t="s">
        <v>110</v>
      </c>
      <c r="B3" s="35" t="s">
        <v>111</v>
      </c>
      <c r="C3" s="35" t="s">
        <v>112</v>
      </c>
      <c r="D3" s="35"/>
    </row>
    <row r="4" spans="1:4" x14ac:dyDescent="0.25">
      <c r="A4" s="32" t="s">
        <v>4</v>
      </c>
      <c r="B4" s="33">
        <v>63</v>
      </c>
      <c r="C4" s="33">
        <v>69</v>
      </c>
      <c r="D4" s="5"/>
    </row>
    <row r="5" spans="1:4" x14ac:dyDescent="0.25">
      <c r="A5" s="32" t="s">
        <v>5</v>
      </c>
      <c r="B5" s="33">
        <v>21</v>
      </c>
      <c r="C5" s="33">
        <v>119</v>
      </c>
      <c r="D5" s="5"/>
    </row>
    <row r="6" spans="1:4" x14ac:dyDescent="0.25">
      <c r="A6" s="32" t="s">
        <v>6</v>
      </c>
      <c r="B6" s="33">
        <v>25</v>
      </c>
      <c r="C6" s="33">
        <v>85</v>
      </c>
      <c r="D6" s="5"/>
    </row>
    <row r="7" spans="1:4" x14ac:dyDescent="0.25">
      <c r="A7" s="32" t="s">
        <v>7</v>
      </c>
      <c r="B7" s="33">
        <v>43</v>
      </c>
      <c r="C7" s="33">
        <v>89</v>
      </c>
      <c r="D7" s="5"/>
    </row>
    <row r="8" spans="1:4" x14ac:dyDescent="0.25">
      <c r="A8" s="32" t="s">
        <v>8</v>
      </c>
      <c r="B8" s="33">
        <v>32</v>
      </c>
      <c r="C8" s="33">
        <v>103</v>
      </c>
      <c r="D8" s="5"/>
    </row>
    <row r="9" spans="1:4" x14ac:dyDescent="0.25">
      <c r="A9" s="32" t="s">
        <v>9</v>
      </c>
      <c r="B9" s="33">
        <v>43</v>
      </c>
      <c r="C9" s="6">
        <v>116</v>
      </c>
      <c r="D9" s="5"/>
    </row>
    <row r="10" spans="1:4" x14ac:dyDescent="0.25">
      <c r="A10" s="16" t="s">
        <v>117</v>
      </c>
      <c r="B10" s="33">
        <v>37</v>
      </c>
      <c r="C10" s="6">
        <v>103</v>
      </c>
      <c r="D10" s="41"/>
    </row>
    <row r="11" spans="1:4" s="6" customFormat="1" x14ac:dyDescent="0.25">
      <c r="A11" s="32" t="s">
        <v>154</v>
      </c>
      <c r="B11" s="33">
        <v>49</v>
      </c>
      <c r="C11" s="6">
        <v>102</v>
      </c>
      <c r="D11" s="47"/>
    </row>
    <row r="13" spans="1:4" x14ac:dyDescent="0.25">
      <c r="A13" s="6" t="s">
        <v>162</v>
      </c>
    </row>
  </sheetData>
  <mergeCells count="1">
    <mergeCell ref="A1:D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1" sqref="C11"/>
    </sheetView>
  </sheetViews>
  <sheetFormatPr defaultColWidth="9.140625" defaultRowHeight="15" x14ac:dyDescent="0.25"/>
  <cols>
    <col min="1" max="1" width="11.28515625" style="6" customWidth="1"/>
    <col min="2" max="2" width="21.5703125" style="6" customWidth="1"/>
    <col min="3" max="3" width="14" style="6" customWidth="1"/>
    <col min="4" max="16384" width="9.140625" style="6"/>
  </cols>
  <sheetData>
    <row r="1" spans="1:4" x14ac:dyDescent="0.25">
      <c r="A1" s="75" t="s">
        <v>161</v>
      </c>
      <c r="B1" s="75"/>
      <c r="C1" s="75"/>
      <c r="D1" s="75"/>
    </row>
    <row r="2" spans="1:4" x14ac:dyDescent="0.25">
      <c r="A2" s="39"/>
    </row>
    <row r="3" spans="1:4" x14ac:dyDescent="0.25">
      <c r="A3" s="36" t="s">
        <v>110</v>
      </c>
      <c r="B3" s="36" t="s">
        <v>113</v>
      </c>
    </row>
    <row r="4" spans="1:4" x14ac:dyDescent="0.25">
      <c r="A4" s="32" t="s">
        <v>5</v>
      </c>
      <c r="B4" s="6">
        <v>45</v>
      </c>
    </row>
    <row r="5" spans="1:4" x14ac:dyDescent="0.25">
      <c r="A5" s="32" t="s">
        <v>6</v>
      </c>
      <c r="B5" s="6">
        <v>53</v>
      </c>
    </row>
    <row r="6" spans="1:4" x14ac:dyDescent="0.25">
      <c r="A6" s="32" t="s">
        <v>7</v>
      </c>
      <c r="B6" s="6">
        <v>58</v>
      </c>
    </row>
    <row r="7" spans="1:4" x14ac:dyDescent="0.25">
      <c r="A7" s="32" t="s">
        <v>8</v>
      </c>
      <c r="B7" s="6">
        <v>73</v>
      </c>
    </row>
    <row r="8" spans="1:4" x14ac:dyDescent="0.25">
      <c r="A8" s="6" t="s">
        <v>9</v>
      </c>
      <c r="B8" s="6">
        <v>73</v>
      </c>
    </row>
    <row r="9" spans="1:4" x14ac:dyDescent="0.25">
      <c r="A9" s="6" t="s">
        <v>117</v>
      </c>
      <c r="B9" s="6">
        <v>75</v>
      </c>
    </row>
    <row r="10" spans="1:4" x14ac:dyDescent="0.25">
      <c r="A10" s="32" t="s">
        <v>154</v>
      </c>
      <c r="B10" s="6">
        <v>84</v>
      </c>
    </row>
    <row r="12" spans="1:4" x14ac:dyDescent="0.25">
      <c r="A12" s="6" t="s">
        <v>162</v>
      </c>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G1"/>
    </sheetView>
  </sheetViews>
  <sheetFormatPr defaultRowHeight="15" x14ac:dyDescent="0.25"/>
  <cols>
    <col min="1" max="1" width="12.28515625" customWidth="1"/>
    <col min="2" max="3" width="19.7109375" customWidth="1"/>
    <col min="4" max="4" width="9.28515625" customWidth="1"/>
    <col min="5" max="5" width="26.28515625" customWidth="1"/>
    <col min="6" max="6" width="9.42578125" customWidth="1"/>
    <col min="7" max="7" width="15.7109375" customWidth="1"/>
  </cols>
  <sheetData>
    <row r="1" spans="1:7" x14ac:dyDescent="0.25">
      <c r="A1" s="71" t="s">
        <v>166</v>
      </c>
      <c r="B1" s="71"/>
      <c r="C1" s="71"/>
      <c r="D1" s="71"/>
      <c r="E1" s="71"/>
      <c r="F1" s="71"/>
      <c r="G1" s="71"/>
    </row>
    <row r="2" spans="1:7" s="6" customFormat="1" x14ac:dyDescent="0.25">
      <c r="A2" s="37"/>
      <c r="B2" s="37"/>
      <c r="C2" s="37"/>
      <c r="D2" s="37"/>
      <c r="E2" s="37"/>
      <c r="F2" s="37"/>
      <c r="G2" s="37"/>
    </row>
    <row r="3" spans="1:7" x14ac:dyDescent="0.25">
      <c r="A3" s="22" t="s">
        <v>0</v>
      </c>
      <c r="B3" s="29" t="s">
        <v>45</v>
      </c>
      <c r="C3" s="29" t="s">
        <v>18</v>
      </c>
      <c r="D3" s="29" t="s">
        <v>20</v>
      </c>
      <c r="E3" s="29" t="s">
        <v>17</v>
      </c>
      <c r="F3" s="29" t="s">
        <v>19</v>
      </c>
      <c r="G3" s="29" t="s">
        <v>21</v>
      </c>
    </row>
    <row r="4" spans="1:7" x14ac:dyDescent="0.25">
      <c r="A4" s="4" t="s">
        <v>46</v>
      </c>
      <c r="B4" s="14">
        <v>1482603737.2827611</v>
      </c>
      <c r="C4" s="14">
        <v>644681316.53763866</v>
      </c>
      <c r="D4" s="14">
        <v>203232996.13104513</v>
      </c>
      <c r="E4" s="14">
        <v>162541816.12388387</v>
      </c>
      <c r="F4" s="14">
        <v>148921739.94007739</v>
      </c>
      <c r="G4" s="14">
        <v>93054413.64264515</v>
      </c>
    </row>
    <row r="5" spans="1:7" x14ac:dyDescent="0.25">
      <c r="A5" s="4" t="s">
        <v>26</v>
      </c>
      <c r="B5" s="14">
        <v>1584503247.5669415</v>
      </c>
      <c r="C5" s="14">
        <v>668624027.15800762</v>
      </c>
      <c r="D5" s="14">
        <v>214679584.85281724</v>
      </c>
      <c r="E5" s="14">
        <v>183558542.48887059</v>
      </c>
      <c r="F5" s="14">
        <v>169678689.88352793</v>
      </c>
      <c r="G5" s="14">
        <v>95972564.821040601</v>
      </c>
    </row>
    <row r="6" spans="1:7" x14ac:dyDescent="0.25">
      <c r="A6" s="4" t="s">
        <v>27</v>
      </c>
      <c r="B6" s="14">
        <v>1685515495.3653638</v>
      </c>
      <c r="C6" s="14">
        <v>706158209.12118375</v>
      </c>
      <c r="D6" s="14">
        <v>269765578.28290999</v>
      </c>
      <c r="E6" s="14">
        <v>213528490.89062887</v>
      </c>
      <c r="F6" s="14">
        <v>183373648.32069051</v>
      </c>
      <c r="G6" s="14">
        <v>107240471.01604192</v>
      </c>
    </row>
    <row r="7" spans="1:7" x14ac:dyDescent="0.25">
      <c r="A7" s="4" t="s">
        <v>28</v>
      </c>
      <c r="B7" s="14">
        <v>1751427855.4659367</v>
      </c>
      <c r="C7" s="14">
        <v>820532182.90690064</v>
      </c>
      <c r="D7" s="14">
        <v>295541089.77858412</v>
      </c>
      <c r="E7" s="14">
        <v>236098739.50832835</v>
      </c>
      <c r="F7" s="14">
        <v>173469144.54088038</v>
      </c>
      <c r="G7" s="14">
        <v>119568458.61907198</v>
      </c>
    </row>
    <row r="8" spans="1:7" x14ac:dyDescent="0.25">
      <c r="A8" s="4" t="s">
        <v>29</v>
      </c>
      <c r="B8" s="14">
        <v>1835063852.4996452</v>
      </c>
      <c r="C8" s="14">
        <v>905881654.1279794</v>
      </c>
      <c r="D8" s="14">
        <v>301964510.3903721</v>
      </c>
      <c r="E8" s="14">
        <v>271867399.00647968</v>
      </c>
      <c r="F8" s="14">
        <v>163053522.40454495</v>
      </c>
      <c r="G8" s="14">
        <v>119887160.91461936</v>
      </c>
    </row>
    <row r="9" spans="1:7" x14ac:dyDescent="0.25">
      <c r="A9" s="4" t="s">
        <v>30</v>
      </c>
      <c r="B9" s="14">
        <v>2077974576.6524134</v>
      </c>
      <c r="C9" s="14">
        <v>854265926.21776521</v>
      </c>
      <c r="D9" s="14">
        <v>297127736.05943012</v>
      </c>
      <c r="E9" s="14">
        <v>304164837.49807823</v>
      </c>
      <c r="F9" s="14">
        <v>151309864.9906927</v>
      </c>
      <c r="G9" s="14">
        <v>135246548.94784355</v>
      </c>
    </row>
    <row r="10" spans="1:7" x14ac:dyDescent="0.25">
      <c r="A10" s="4" t="s">
        <v>31</v>
      </c>
      <c r="B10" s="14">
        <v>2265981919.0593467</v>
      </c>
      <c r="C10" s="14">
        <v>825320368.67406964</v>
      </c>
      <c r="D10" s="14">
        <v>267306780.54441783</v>
      </c>
      <c r="E10" s="14">
        <v>306788939.26571274</v>
      </c>
      <c r="F10" s="14">
        <v>145481359.02941239</v>
      </c>
      <c r="G10" s="14">
        <v>144857557.72264418</v>
      </c>
    </row>
    <row r="11" spans="1:7" x14ac:dyDescent="0.25">
      <c r="A11" s="4" t="s">
        <v>32</v>
      </c>
      <c r="B11" s="14">
        <v>2281875081.1755319</v>
      </c>
      <c r="C11" s="14">
        <v>840960698.56596065</v>
      </c>
      <c r="D11" s="14">
        <v>269368925.13047117</v>
      </c>
      <c r="E11" s="14">
        <v>316061086.9595871</v>
      </c>
      <c r="F11" s="14">
        <v>144944100.3958073</v>
      </c>
      <c r="G11" s="14">
        <v>151605271.34321862</v>
      </c>
    </row>
    <row r="12" spans="1:7" x14ac:dyDescent="0.25">
      <c r="A12" s="4" t="s">
        <v>33</v>
      </c>
      <c r="B12" s="14">
        <v>2250916870.6568151</v>
      </c>
      <c r="C12" s="14">
        <v>839379172.60748339</v>
      </c>
      <c r="D12" s="14">
        <v>260860436.9521082</v>
      </c>
      <c r="E12" s="14">
        <v>337533741.39103627</v>
      </c>
      <c r="F12" s="14">
        <v>153769364.26423684</v>
      </c>
      <c r="G12" s="14">
        <v>156424558.07032159</v>
      </c>
    </row>
    <row r="13" spans="1:7" x14ac:dyDescent="0.25">
      <c r="A13" s="4" t="s">
        <v>34</v>
      </c>
      <c r="B13" s="14">
        <v>2180560658.3548841</v>
      </c>
      <c r="C13" s="14">
        <v>855474191.88696492</v>
      </c>
      <c r="D13" s="14">
        <v>283893529.20927691</v>
      </c>
      <c r="E13" s="14">
        <v>348386089.25388086</v>
      </c>
      <c r="F13" s="14">
        <v>159177090.9264338</v>
      </c>
      <c r="G13" s="14">
        <v>169358789.09853414</v>
      </c>
    </row>
    <row r="14" spans="1:7" x14ac:dyDescent="0.25">
      <c r="A14" s="4" t="s">
        <v>35</v>
      </c>
      <c r="B14" s="14">
        <v>2120131282.1672506</v>
      </c>
      <c r="C14" s="14">
        <v>939675518.05689049</v>
      </c>
      <c r="D14" s="14">
        <v>292720666.61630678</v>
      </c>
      <c r="E14" s="14">
        <v>403658694.23140323</v>
      </c>
      <c r="F14" s="14">
        <v>188193208.04698008</v>
      </c>
      <c r="G14" s="14">
        <v>169258799.62136686</v>
      </c>
    </row>
    <row r="15" spans="1:7" x14ac:dyDescent="0.25">
      <c r="A15" s="4" t="s">
        <v>36</v>
      </c>
      <c r="B15" s="14">
        <v>2113415668.3600583</v>
      </c>
      <c r="C15" s="14">
        <v>940198577.65502095</v>
      </c>
      <c r="D15" s="14">
        <v>283618654.75059736</v>
      </c>
      <c r="E15" s="14">
        <v>421004195.64003348</v>
      </c>
      <c r="F15" s="14">
        <v>243907999.91904357</v>
      </c>
      <c r="G15" s="14">
        <v>185440208.10039145</v>
      </c>
    </row>
    <row r="16" spans="1:7" x14ac:dyDescent="0.25">
      <c r="A16" s="4" t="s">
        <v>37</v>
      </c>
      <c r="B16" s="14">
        <v>2331924073.4004121</v>
      </c>
      <c r="C16" s="14">
        <v>863240402.0141567</v>
      </c>
      <c r="D16" s="14">
        <v>290368294.56993324</v>
      </c>
      <c r="E16" s="14">
        <v>419280904.18941057</v>
      </c>
      <c r="F16" s="14">
        <v>241739290.67346919</v>
      </c>
      <c r="G16" s="14">
        <v>211241648.30495808</v>
      </c>
    </row>
    <row r="17" spans="1:7" x14ac:dyDescent="0.25">
      <c r="A17" s="4" t="s">
        <v>38</v>
      </c>
      <c r="B17" s="14">
        <v>2501538074.4422026</v>
      </c>
      <c r="C17" s="14">
        <v>860251269.08107817</v>
      </c>
      <c r="D17" s="14">
        <v>298894538.02003515</v>
      </c>
      <c r="E17" s="14">
        <v>404955441.55742472</v>
      </c>
      <c r="F17" s="14">
        <v>232511598.12346962</v>
      </c>
      <c r="G17" s="14">
        <v>223075755.15926161</v>
      </c>
    </row>
    <row r="18" spans="1:7" x14ac:dyDescent="0.25">
      <c r="A18" s="4" t="s">
        <v>39</v>
      </c>
      <c r="B18" s="14">
        <v>2426298632.5258169</v>
      </c>
      <c r="C18" s="14">
        <v>974909785.05951476</v>
      </c>
      <c r="D18" s="14">
        <v>309053891.33606046</v>
      </c>
      <c r="E18" s="14">
        <v>391535241.77502602</v>
      </c>
      <c r="F18" s="14">
        <v>243183673.99585626</v>
      </c>
      <c r="G18" s="14">
        <v>217076096.16837484</v>
      </c>
    </row>
    <row r="19" spans="1:7" x14ac:dyDescent="0.25">
      <c r="A19" s="4" t="s">
        <v>40</v>
      </c>
      <c r="B19" s="14">
        <v>2256525521.3768716</v>
      </c>
      <c r="C19" s="14">
        <v>977568055.74842238</v>
      </c>
      <c r="D19" s="14">
        <v>275102701.58884847</v>
      </c>
      <c r="E19" s="14">
        <v>396305944.42288238</v>
      </c>
      <c r="F19" s="14">
        <v>236328894.7735616</v>
      </c>
      <c r="G19" s="14">
        <v>212836740.24704403</v>
      </c>
    </row>
    <row r="20" spans="1:7" x14ac:dyDescent="0.25">
      <c r="A20" s="4" t="s">
        <v>41</v>
      </c>
      <c r="B20" s="14">
        <v>2143990460.80158</v>
      </c>
      <c r="C20" s="14">
        <v>1024706826.6937203</v>
      </c>
      <c r="D20" s="14">
        <v>264914352.95595676</v>
      </c>
      <c r="E20" s="14">
        <v>413819608.49510103</v>
      </c>
      <c r="F20" s="14">
        <v>246409431.46640617</v>
      </c>
      <c r="G20" s="14">
        <v>218529197.87181836</v>
      </c>
    </row>
    <row r="21" spans="1:7" s="6" customFormat="1" x14ac:dyDescent="0.25">
      <c r="A21" s="4" t="s">
        <v>42</v>
      </c>
      <c r="B21" s="14">
        <v>2131582106.7457185</v>
      </c>
      <c r="C21" s="14">
        <v>1113394805.0673749</v>
      </c>
      <c r="D21" s="14">
        <v>255919092.3390227</v>
      </c>
      <c r="E21" s="14">
        <v>414362873.3090843</v>
      </c>
      <c r="F21" s="14">
        <v>255094890.68730426</v>
      </c>
      <c r="G21" s="14">
        <v>225542574.87850323</v>
      </c>
    </row>
    <row r="22" spans="1:7" s="6" customFormat="1" x14ac:dyDescent="0.25">
      <c r="A22" s="4" t="s">
        <v>115</v>
      </c>
      <c r="B22" s="14">
        <v>2169398458.081573</v>
      </c>
      <c r="C22" s="14">
        <v>1192894945.9540231</v>
      </c>
      <c r="D22" s="14">
        <v>244872422.12937915</v>
      </c>
      <c r="E22" s="14">
        <v>430001686.70719367</v>
      </c>
      <c r="F22" s="14">
        <v>251942621.41995031</v>
      </c>
      <c r="G22" s="14">
        <v>201427610.67330295</v>
      </c>
    </row>
    <row r="23" spans="1:7" s="6" customFormat="1" x14ac:dyDescent="0.25">
      <c r="A23" s="4" t="s">
        <v>152</v>
      </c>
      <c r="B23" s="14">
        <v>2095073237.1400001</v>
      </c>
      <c r="C23" s="14">
        <v>1235954106.6699998</v>
      </c>
      <c r="D23" s="14">
        <v>243535056.84999999</v>
      </c>
      <c r="E23" s="14">
        <v>493828970.70999998</v>
      </c>
      <c r="F23" s="14">
        <v>262902015.33000001</v>
      </c>
      <c r="G23" s="14">
        <v>225229272.08000001</v>
      </c>
    </row>
    <row r="24" spans="1:7" x14ac:dyDescent="0.25">
      <c r="A24" s="72" t="s">
        <v>43</v>
      </c>
      <c r="B24" s="72"/>
      <c r="C24" s="72"/>
      <c r="D24" s="72"/>
      <c r="E24" s="72"/>
      <c r="F24" s="72"/>
      <c r="G24" s="72"/>
    </row>
    <row r="25" spans="1:7" x14ac:dyDescent="0.25">
      <c r="A25" s="72"/>
      <c r="B25" s="72"/>
      <c r="C25" s="72"/>
      <c r="D25" s="72"/>
      <c r="E25" s="72"/>
      <c r="F25" s="72"/>
      <c r="G25" s="72"/>
    </row>
    <row r="26" spans="1:7" s="6" customFormat="1" ht="15" customHeight="1" x14ac:dyDescent="0.25">
      <c r="A26" s="73" t="s">
        <v>114</v>
      </c>
      <c r="B26" s="73"/>
      <c r="C26" s="73"/>
      <c r="D26" s="73"/>
      <c r="E26" s="73"/>
      <c r="F26" s="73"/>
      <c r="G26" s="73"/>
    </row>
    <row r="27" spans="1:7" s="6" customFormat="1" x14ac:dyDescent="0.25">
      <c r="A27" s="73"/>
      <c r="B27" s="73"/>
      <c r="C27" s="73"/>
      <c r="D27" s="73"/>
      <c r="E27" s="73"/>
      <c r="F27" s="73"/>
      <c r="G27" s="73"/>
    </row>
    <row r="28" spans="1:7" s="6" customFormat="1" x14ac:dyDescent="0.25">
      <c r="A28" s="13"/>
      <c r="B28" s="13"/>
      <c r="C28" s="13"/>
      <c r="D28" s="13"/>
      <c r="E28" s="13"/>
      <c r="F28" s="13"/>
      <c r="G28" s="13"/>
    </row>
    <row r="29" spans="1:7" s="6" customFormat="1" x14ac:dyDescent="0.25">
      <c r="A29" s="13"/>
      <c r="B29" s="13"/>
      <c r="C29" s="13"/>
      <c r="D29" s="13"/>
      <c r="E29" s="13"/>
      <c r="F29" s="13"/>
      <c r="G29" s="13"/>
    </row>
    <row r="30" spans="1:7" s="6" customFormat="1" x14ac:dyDescent="0.25">
      <c r="A30" s="13"/>
      <c r="B30" s="13"/>
      <c r="C30" s="13"/>
      <c r="D30" s="13"/>
      <c r="E30" s="13"/>
      <c r="F30" s="13"/>
      <c r="G30" s="13"/>
    </row>
    <row r="31" spans="1:7" s="6" customFormat="1" x14ac:dyDescent="0.25">
      <c r="A31" s="13"/>
      <c r="B31" s="13"/>
      <c r="C31" s="13"/>
      <c r="D31" s="13"/>
      <c r="E31" s="13"/>
      <c r="F31" s="13"/>
      <c r="G31" s="13"/>
    </row>
    <row r="32" spans="1:7" s="6" customFormat="1" x14ac:dyDescent="0.25">
      <c r="A32" s="13"/>
      <c r="B32" s="13"/>
      <c r="C32" s="13"/>
      <c r="D32" s="13"/>
      <c r="E32" s="13"/>
      <c r="F32" s="13"/>
      <c r="G32" s="13"/>
    </row>
    <row r="33" spans="1:7" s="6" customFormat="1" x14ac:dyDescent="0.25">
      <c r="A33" s="13"/>
      <c r="B33" s="13"/>
      <c r="C33" s="13"/>
      <c r="D33" s="13"/>
      <c r="E33" s="13"/>
      <c r="F33" s="13"/>
      <c r="G33" s="13"/>
    </row>
    <row r="34" spans="1:7" s="6" customFormat="1" x14ac:dyDescent="0.25">
      <c r="A34" s="13"/>
      <c r="B34" s="13"/>
      <c r="C34" s="13"/>
      <c r="D34" s="13"/>
      <c r="E34" s="13"/>
      <c r="F34" s="13"/>
      <c r="G34" s="13"/>
    </row>
    <row r="35" spans="1:7" s="6" customFormat="1" x14ac:dyDescent="0.25">
      <c r="A35" s="13"/>
      <c r="B35" s="13"/>
      <c r="C35" s="13"/>
      <c r="D35" s="13"/>
      <c r="E35" s="13"/>
      <c r="F35" s="13"/>
      <c r="G35" s="13"/>
    </row>
  </sheetData>
  <mergeCells count="3">
    <mergeCell ref="A1:G1"/>
    <mergeCell ref="A24:G25"/>
    <mergeCell ref="A26:G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A16" sqref="A16:C16"/>
    </sheetView>
  </sheetViews>
  <sheetFormatPr defaultRowHeight="15" x14ac:dyDescent="0.25"/>
  <cols>
    <col min="1" max="1" width="26.7109375" customWidth="1"/>
    <col min="2" max="2" width="15.7109375" customWidth="1"/>
    <col min="3" max="3" width="13.42578125" customWidth="1"/>
    <col min="4" max="4" width="27" customWidth="1"/>
    <col min="5" max="5" width="13.5703125" bestFit="1" customWidth="1"/>
    <col min="7" max="7" width="19.140625" bestFit="1" customWidth="1"/>
    <col min="8" max="8" width="15.7109375" bestFit="1" customWidth="1"/>
    <col min="9" max="9" width="18.140625" bestFit="1" customWidth="1"/>
  </cols>
  <sheetData>
    <row r="1" spans="1:7" s="6" customFormat="1" x14ac:dyDescent="0.25">
      <c r="A1" s="71" t="s">
        <v>153</v>
      </c>
      <c r="B1" s="71"/>
      <c r="C1" s="71"/>
      <c r="D1" s="71"/>
      <c r="E1" s="71"/>
      <c r="F1" s="71"/>
      <c r="G1" s="71"/>
    </row>
    <row r="2" spans="1:7" s="6" customFormat="1" x14ac:dyDescent="0.25">
      <c r="A2" s="37"/>
      <c r="B2" s="37"/>
      <c r="C2" s="37"/>
      <c r="D2" s="37"/>
      <c r="E2" s="37"/>
      <c r="F2" s="37"/>
      <c r="G2" s="37"/>
    </row>
    <row r="3" spans="1:7" x14ac:dyDescent="0.25">
      <c r="A3" s="22" t="s">
        <v>12</v>
      </c>
      <c r="B3" s="22" t="s">
        <v>47</v>
      </c>
      <c r="D3" s="30" t="s">
        <v>58</v>
      </c>
      <c r="E3" s="29" t="s">
        <v>53</v>
      </c>
      <c r="F3" s="29" t="s">
        <v>54</v>
      </c>
    </row>
    <row r="4" spans="1:7" x14ac:dyDescent="0.25">
      <c r="A4" s="48" t="s">
        <v>167</v>
      </c>
      <c r="B4" s="17">
        <v>700432713.89999998</v>
      </c>
      <c r="D4" s="19" t="s">
        <v>55</v>
      </c>
      <c r="E4" s="14">
        <v>568300667.49000072</v>
      </c>
      <c r="F4" s="51" t="e">
        <f t="shared" ref="F4:F9" si="0">G4/$D$37</f>
        <v>#DIV/0!</v>
      </c>
    </row>
    <row r="5" spans="1:7" x14ac:dyDescent="0.25">
      <c r="A5" s="49" t="s">
        <v>168</v>
      </c>
      <c r="B5" s="14">
        <v>178594737.09</v>
      </c>
      <c r="D5" s="19" t="s">
        <v>56</v>
      </c>
      <c r="E5" s="14">
        <v>314329684.57000029</v>
      </c>
      <c r="F5" s="51" t="e">
        <f t="shared" si="0"/>
        <v>#DIV/0!</v>
      </c>
    </row>
    <row r="6" spans="1:7" x14ac:dyDescent="0.25">
      <c r="A6" s="6" t="s">
        <v>169</v>
      </c>
      <c r="B6" s="14">
        <v>311900477.67000002</v>
      </c>
      <c r="D6" s="19" t="s">
        <v>50</v>
      </c>
      <c r="E6" s="14">
        <v>766572087.33999896</v>
      </c>
      <c r="F6" s="51" t="e">
        <f t="shared" si="0"/>
        <v>#DIV/0!</v>
      </c>
    </row>
    <row r="7" spans="1:7" x14ac:dyDescent="0.25">
      <c r="A7" s="6" t="s">
        <v>170</v>
      </c>
      <c r="B7" s="14">
        <v>508974011.79999995</v>
      </c>
      <c r="D7" s="19" t="s">
        <v>49</v>
      </c>
      <c r="E7" s="14">
        <v>266440688.96999988</v>
      </c>
      <c r="F7" s="51" t="e">
        <f t="shared" si="0"/>
        <v>#DIV/0!</v>
      </c>
    </row>
    <row r="8" spans="1:7" x14ac:dyDescent="0.25">
      <c r="A8" s="49" t="s">
        <v>171</v>
      </c>
      <c r="B8" s="14">
        <f>727140982.67</f>
        <v>727140982.66999996</v>
      </c>
      <c r="D8" s="21" t="s">
        <v>48</v>
      </c>
      <c r="E8" s="17">
        <v>196716752.38000005</v>
      </c>
      <c r="F8" s="52" t="e">
        <f t="shared" si="0"/>
        <v>#DIV/0!</v>
      </c>
    </row>
    <row r="9" spans="1:7" x14ac:dyDescent="0.25">
      <c r="A9" s="48" t="s">
        <v>172</v>
      </c>
      <c r="B9" s="17">
        <v>2129479735.6499996</v>
      </c>
      <c r="D9" s="20" t="s">
        <v>57</v>
      </c>
      <c r="E9" s="50">
        <v>2112359880.75</v>
      </c>
      <c r="F9" s="51" t="e">
        <f t="shared" si="0"/>
        <v>#DIV/0!</v>
      </c>
    </row>
    <row r="10" spans="1:7" x14ac:dyDescent="0.25">
      <c r="A10" s="6"/>
      <c r="B10" s="14">
        <f>SUM(B4:B9)</f>
        <v>4556522658.7799997</v>
      </c>
    </row>
    <row r="11" spans="1:7" s="6" customFormat="1" x14ac:dyDescent="0.25">
      <c r="A11" s="16"/>
      <c r="B11" s="15"/>
    </row>
    <row r="12" spans="1:7" x14ac:dyDescent="0.25">
      <c r="A12" s="16"/>
      <c r="B12" s="15"/>
    </row>
    <row r="13" spans="1:7" x14ac:dyDescent="0.25">
      <c r="A13" s="1"/>
    </row>
    <row r="14" spans="1:7" s="6" customFormat="1" x14ac:dyDescent="0.25">
      <c r="A14" s="72" t="s">
        <v>43</v>
      </c>
      <c r="B14" s="72"/>
      <c r="C14" s="72"/>
      <c r="D14" s="72"/>
      <c r="E14" s="72"/>
      <c r="F14" s="72"/>
      <c r="G14" s="72"/>
    </row>
    <row r="15" spans="1:7" s="6" customFormat="1" x14ac:dyDescent="0.25">
      <c r="A15" s="72"/>
      <c r="B15" s="72"/>
      <c r="C15" s="72"/>
      <c r="D15" s="72"/>
      <c r="E15" s="72"/>
      <c r="F15" s="72"/>
      <c r="G15" s="72"/>
    </row>
    <row r="16" spans="1:7" s="6" customFormat="1" ht="15" customHeight="1" x14ac:dyDescent="0.25">
      <c r="A16" s="73"/>
      <c r="B16" s="73"/>
      <c r="C16" s="73"/>
      <c r="D16" s="13"/>
      <c r="E16" s="13"/>
      <c r="F16" s="13"/>
      <c r="G16" s="13"/>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2"/>
    </row>
  </sheetData>
  <mergeCells count="3">
    <mergeCell ref="A1:G1"/>
    <mergeCell ref="A14:G15"/>
    <mergeCell ref="A16:C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K11" sqref="K11"/>
    </sheetView>
  </sheetViews>
  <sheetFormatPr defaultColWidth="9.140625" defaultRowHeight="15" x14ac:dyDescent="0.25"/>
  <cols>
    <col min="1" max="1" width="9.7109375" style="3" customWidth="1"/>
    <col min="2" max="2" width="14" style="3" customWidth="1"/>
    <col min="3" max="3" width="21.5703125" style="3" customWidth="1"/>
    <col min="4" max="4" width="18.7109375" style="3" customWidth="1"/>
    <col min="5" max="5" width="11.140625" style="3" bestFit="1" customWidth="1"/>
    <col min="6" max="6" width="11.42578125" style="3" customWidth="1"/>
    <col min="7" max="7" width="12.85546875" style="3" customWidth="1"/>
    <col min="8" max="8" width="15.5703125" style="3" customWidth="1"/>
    <col min="9" max="9" width="27.85546875" style="3" customWidth="1"/>
    <col min="10" max="10" width="19.85546875" style="3" customWidth="1"/>
    <col min="11" max="11" width="21.42578125" style="3" customWidth="1"/>
    <col min="12" max="12" width="12.7109375" style="3" bestFit="1" customWidth="1"/>
    <col min="13" max="226" width="9.140625" style="3"/>
    <col min="227" max="227" width="36.7109375" style="3" customWidth="1"/>
    <col min="228" max="16384" width="9.140625" style="3"/>
  </cols>
  <sheetData>
    <row r="1" spans="1:12" s="6" customFormat="1" x14ac:dyDescent="0.25">
      <c r="A1" s="71" t="s">
        <v>157</v>
      </c>
      <c r="B1" s="71"/>
      <c r="C1" s="71"/>
      <c r="D1" s="71"/>
      <c r="E1" s="71"/>
      <c r="F1" s="71"/>
    </row>
    <row r="2" spans="1:12" s="6" customFormat="1" x14ac:dyDescent="0.25">
      <c r="A2" s="37"/>
      <c r="B2" s="37"/>
      <c r="C2" s="37"/>
      <c r="D2" s="37"/>
      <c r="E2" s="37"/>
      <c r="F2" s="37"/>
    </row>
    <row r="3" spans="1:12" s="6" customFormat="1" x14ac:dyDescent="0.25">
      <c r="A3" s="54"/>
      <c r="B3" s="28" t="s">
        <v>82</v>
      </c>
      <c r="C3" s="28" t="s">
        <v>83</v>
      </c>
      <c r="D3" s="28" t="s">
        <v>84</v>
      </c>
      <c r="E3" s="28" t="s">
        <v>85</v>
      </c>
      <c r="F3" s="28" t="s">
        <v>86</v>
      </c>
      <c r="G3" s="28" t="s">
        <v>87</v>
      </c>
      <c r="H3" s="28" t="s">
        <v>88</v>
      </c>
      <c r="I3" s="28" t="s">
        <v>89</v>
      </c>
      <c r="J3" s="28" t="s">
        <v>90</v>
      </c>
      <c r="K3" s="28" t="s">
        <v>91</v>
      </c>
      <c r="L3" s="53" t="s">
        <v>57</v>
      </c>
    </row>
    <row r="4" spans="1:12" x14ac:dyDescent="0.25">
      <c r="A4" s="26" t="s">
        <v>78</v>
      </c>
      <c r="B4" s="6">
        <v>1148978678.6646061</v>
      </c>
      <c r="C4" s="6">
        <v>377488988.41678452</v>
      </c>
      <c r="D4" s="6">
        <v>479476845.68584591</v>
      </c>
      <c r="E4" s="6">
        <v>500914561.55107045</v>
      </c>
      <c r="F4" s="6">
        <v>139268544.71772102</v>
      </c>
      <c r="G4" s="6">
        <v>24385703.744060777</v>
      </c>
      <c r="H4" s="6"/>
      <c r="I4" s="6"/>
      <c r="J4" s="6">
        <v>68798983.009720117</v>
      </c>
      <c r="K4" s="6"/>
      <c r="L4" s="14">
        <v>2739312305.7898092</v>
      </c>
    </row>
    <row r="5" spans="1:12" x14ac:dyDescent="0.25">
      <c r="A5" s="26" t="s">
        <v>22</v>
      </c>
      <c r="B5" s="6">
        <v>1200100740.7876945</v>
      </c>
      <c r="C5" s="6">
        <v>416194168.15938854</v>
      </c>
      <c r="D5" s="6">
        <v>526287836.1274004</v>
      </c>
      <c r="E5" s="6">
        <v>516855142.88682002</v>
      </c>
      <c r="F5" s="6">
        <v>139198655.01310387</v>
      </c>
      <c r="G5" s="6">
        <v>26639731.127008703</v>
      </c>
      <c r="H5" s="6"/>
      <c r="I5" s="6"/>
      <c r="J5" s="6">
        <v>96298904.011006206</v>
      </c>
      <c r="K5" s="6"/>
      <c r="L5" s="14">
        <v>2921575178.1124225</v>
      </c>
    </row>
    <row r="6" spans="1:12" x14ac:dyDescent="0.25">
      <c r="A6" s="26" t="s">
        <v>11</v>
      </c>
      <c r="B6" s="6">
        <v>1209640443.0037785</v>
      </c>
      <c r="C6" s="6">
        <v>449100287.78059912</v>
      </c>
      <c r="D6" s="6">
        <v>551634636.16354966</v>
      </c>
      <c r="E6" s="6">
        <v>668687725.15770292</v>
      </c>
      <c r="F6" s="6">
        <v>148268624.62474263</v>
      </c>
      <c r="G6" s="6">
        <v>34260743.908888109</v>
      </c>
      <c r="H6" s="6"/>
      <c r="I6" s="6"/>
      <c r="J6" s="6">
        <v>108941768.10924143</v>
      </c>
      <c r="K6" s="6"/>
      <c r="L6" s="14">
        <v>3170534228.7485027</v>
      </c>
    </row>
    <row r="7" spans="1:12" x14ac:dyDescent="0.25">
      <c r="A7" s="26" t="s">
        <v>25</v>
      </c>
      <c r="B7" s="6">
        <v>1428645226.5577292</v>
      </c>
      <c r="C7" s="6">
        <v>473319434.10196114</v>
      </c>
      <c r="D7" s="6">
        <v>567084441.41188669</v>
      </c>
      <c r="E7" s="6">
        <v>608573292.47893167</v>
      </c>
      <c r="F7" s="6">
        <v>174309093.98545241</v>
      </c>
      <c r="G7" s="6">
        <v>25646842.86074236</v>
      </c>
      <c r="H7" s="6"/>
      <c r="I7" s="6"/>
      <c r="J7" s="6">
        <v>124360889.82131223</v>
      </c>
      <c r="K7" s="6"/>
      <c r="L7" s="14">
        <v>3401939221.2180161</v>
      </c>
    </row>
    <row r="8" spans="1:12" x14ac:dyDescent="0.25">
      <c r="A8" s="26" t="s">
        <v>79</v>
      </c>
      <c r="B8" s="6">
        <v>1495084392.5053811</v>
      </c>
      <c r="C8" s="6">
        <v>501927676.7770462</v>
      </c>
      <c r="D8" s="6">
        <v>593941796.27796376</v>
      </c>
      <c r="E8" s="6">
        <v>662094596.34210217</v>
      </c>
      <c r="F8" s="6">
        <v>194118173.09817061</v>
      </c>
      <c r="G8" s="6">
        <v>32068872.399185445</v>
      </c>
      <c r="H8" s="6"/>
      <c r="I8" s="6"/>
      <c r="J8" s="6">
        <v>124102859.85161948</v>
      </c>
      <c r="K8" s="6"/>
      <c r="L8" s="14">
        <v>3603338367.2514687</v>
      </c>
    </row>
    <row r="9" spans="1:12" x14ac:dyDescent="0.25">
      <c r="A9" s="26" t="s">
        <v>23</v>
      </c>
      <c r="B9" s="6">
        <v>1649142385.7062111</v>
      </c>
      <c r="C9" s="6">
        <v>563226653.96816003</v>
      </c>
      <c r="D9" s="6">
        <v>605424338.51430809</v>
      </c>
      <c r="E9" s="6">
        <v>658987093.46480775</v>
      </c>
      <c r="F9" s="6">
        <v>197448936.44773406</v>
      </c>
      <c r="G9" s="6">
        <v>36878975.938706607</v>
      </c>
      <c r="H9" s="6"/>
      <c r="I9" s="6"/>
      <c r="J9" s="6">
        <v>114957163.97333002</v>
      </c>
      <c r="K9" s="6"/>
      <c r="L9" s="14">
        <v>3826065548.0132575</v>
      </c>
    </row>
    <row r="10" spans="1:12" x14ac:dyDescent="0.25">
      <c r="A10" s="26" t="s">
        <v>1</v>
      </c>
      <c r="B10" s="6">
        <v>1739259632.7873554</v>
      </c>
      <c r="C10" s="6">
        <v>602372269.0744971</v>
      </c>
      <c r="D10" s="6">
        <v>641762360.24505627</v>
      </c>
      <c r="E10" s="6">
        <v>635352518.7754792</v>
      </c>
      <c r="F10" s="6">
        <v>181939592.42210951</v>
      </c>
      <c r="G10" s="6">
        <v>44398908.3091662</v>
      </c>
      <c r="H10" s="6"/>
      <c r="I10" s="6"/>
      <c r="J10" s="6">
        <v>116799059.4078974</v>
      </c>
      <c r="K10" s="6"/>
      <c r="L10" s="14">
        <v>3961884341.0215616</v>
      </c>
    </row>
    <row r="11" spans="1:12" x14ac:dyDescent="0.25">
      <c r="A11" s="26" t="s">
        <v>80</v>
      </c>
      <c r="B11" s="6">
        <v>1796588498.7261412</v>
      </c>
      <c r="C11" s="6">
        <v>603077630.15056932</v>
      </c>
      <c r="D11" s="6">
        <v>633844113.11290956</v>
      </c>
      <c r="E11" s="6">
        <v>615796804.11121583</v>
      </c>
      <c r="F11" s="6">
        <v>171085619.44638589</v>
      </c>
      <c r="G11" s="6">
        <v>69707700.163276851</v>
      </c>
      <c r="H11" s="6"/>
      <c r="I11" s="6"/>
      <c r="J11" s="6">
        <v>120953507.32302968</v>
      </c>
      <c r="K11" s="6"/>
      <c r="L11" s="14">
        <v>4011053873.0335279</v>
      </c>
    </row>
    <row r="12" spans="1:12" x14ac:dyDescent="0.25">
      <c r="A12" s="26" t="s">
        <v>81</v>
      </c>
      <c r="B12" s="6">
        <v>1826095588.1823769</v>
      </c>
      <c r="C12" s="6">
        <v>597752946.40101993</v>
      </c>
      <c r="D12" s="6">
        <v>636785145.33049893</v>
      </c>
      <c r="E12" s="6">
        <v>602857988.20787132</v>
      </c>
      <c r="F12" s="6">
        <v>162382523.570674</v>
      </c>
      <c r="G12" s="6">
        <v>89468960.086364508</v>
      </c>
      <c r="H12" s="6">
        <v>61068894.149292424</v>
      </c>
      <c r="I12" s="6">
        <v>19599453.140820142</v>
      </c>
      <c r="J12" s="6"/>
      <c r="K12" s="6">
        <v>2886182.9480332835</v>
      </c>
      <c r="L12" s="14">
        <v>3998897682.0169516</v>
      </c>
    </row>
    <row r="13" spans="1:12" x14ac:dyDescent="0.25">
      <c r="A13" s="26" t="s">
        <v>24</v>
      </c>
      <c r="B13" s="6">
        <v>1871705644.9623585</v>
      </c>
      <c r="C13" s="6">
        <v>586502949.30519724</v>
      </c>
      <c r="D13" s="6">
        <v>618741438.40152431</v>
      </c>
      <c r="E13" s="6">
        <v>568904219.33616996</v>
      </c>
      <c r="F13" s="6">
        <v>166341252.8633177</v>
      </c>
      <c r="G13" s="6">
        <v>95125994.384554669</v>
      </c>
      <c r="H13" s="6">
        <v>67290012.652967632</v>
      </c>
      <c r="I13" s="6">
        <v>20227344.77006124</v>
      </c>
      <c r="J13" s="6"/>
      <c r="K13" s="6">
        <v>156172.14735906568</v>
      </c>
      <c r="L13" s="14">
        <v>3994995028.8235097</v>
      </c>
    </row>
    <row r="14" spans="1:12" x14ac:dyDescent="0.25">
      <c r="A14" s="26" t="s">
        <v>2</v>
      </c>
      <c r="B14" s="6">
        <v>1918580782.5885952</v>
      </c>
      <c r="C14" s="6">
        <v>587621613.50387836</v>
      </c>
      <c r="D14" s="6">
        <v>619145386.89966822</v>
      </c>
      <c r="E14" s="6">
        <v>582260373.13877475</v>
      </c>
      <c r="F14" s="6">
        <v>173397870.91539642</v>
      </c>
      <c r="G14" s="6">
        <v>127484865.55014348</v>
      </c>
      <c r="H14" s="6">
        <v>80337829.358241022</v>
      </c>
      <c r="I14" s="6">
        <v>22461382.827168364</v>
      </c>
      <c r="J14" s="6"/>
      <c r="K14" s="6">
        <v>3648184.1639012219</v>
      </c>
      <c r="L14" s="14">
        <v>4114938288.9457674</v>
      </c>
    </row>
    <row r="15" spans="1:12" x14ac:dyDescent="0.25">
      <c r="A15" s="26" t="s">
        <v>3</v>
      </c>
      <c r="B15" s="6">
        <v>1936471714.8980665</v>
      </c>
      <c r="C15" s="6">
        <v>611306866.29605055</v>
      </c>
      <c r="D15" s="6">
        <v>615471272.27323103</v>
      </c>
      <c r="E15" s="6">
        <v>573021671.28492272</v>
      </c>
      <c r="F15" s="6">
        <v>179133957.19033906</v>
      </c>
      <c r="G15" s="6">
        <v>136049836.57131806</v>
      </c>
      <c r="H15" s="6">
        <v>79147434.212339446</v>
      </c>
      <c r="I15" s="6">
        <v>23949805.003012236</v>
      </c>
      <c r="J15" s="6"/>
      <c r="K15" s="6">
        <v>3853664.0428925897</v>
      </c>
      <c r="L15" s="14">
        <v>4158406221.772172</v>
      </c>
    </row>
    <row r="16" spans="1:12" x14ac:dyDescent="0.25">
      <c r="A16" s="26" t="s">
        <v>4</v>
      </c>
      <c r="B16" s="6">
        <v>2036902338.6860535</v>
      </c>
      <c r="C16" s="6">
        <v>642820082.31830513</v>
      </c>
      <c r="D16" s="6">
        <v>618611906.62013531</v>
      </c>
      <c r="E16" s="6">
        <v>588188855.61260414</v>
      </c>
      <c r="F16" s="6">
        <v>177438687.34750587</v>
      </c>
      <c r="G16" s="6">
        <v>203390589.34882304</v>
      </c>
      <c r="H16" s="6">
        <v>65199304.221260771</v>
      </c>
      <c r="I16" s="6">
        <v>27098748.431778695</v>
      </c>
      <c r="J16" s="6"/>
      <c r="K16" s="6">
        <v>1940097.5729719128</v>
      </c>
      <c r="L16" s="14">
        <v>4361590610.1594391</v>
      </c>
    </row>
    <row r="17" spans="1:12" x14ac:dyDescent="0.25">
      <c r="A17" s="27" t="s">
        <v>5</v>
      </c>
      <c r="B17" s="6">
        <v>2189643691.6122732</v>
      </c>
      <c r="C17" s="6">
        <v>660350240.19855571</v>
      </c>
      <c r="D17" s="6">
        <v>608928126.74148285</v>
      </c>
      <c r="E17" s="6">
        <v>598131618.70873249</v>
      </c>
      <c r="F17" s="6">
        <v>185818153.85030031</v>
      </c>
      <c r="G17" s="6">
        <v>183135269.61111048</v>
      </c>
      <c r="H17" s="6">
        <v>66368606.742198728</v>
      </c>
      <c r="I17" s="6">
        <v>27003967.224233486</v>
      </c>
      <c r="J17" s="6"/>
      <c r="K17" s="6">
        <v>124630.30553472856</v>
      </c>
      <c r="L17" s="14">
        <v>4519504304.994422</v>
      </c>
    </row>
    <row r="18" spans="1:12" x14ac:dyDescent="0.25">
      <c r="A18" s="27" t="s">
        <v>6</v>
      </c>
      <c r="B18" s="6">
        <v>2193342071.8239465</v>
      </c>
      <c r="C18" s="6">
        <v>665509001.92583787</v>
      </c>
      <c r="D18" s="6">
        <v>612979603.15049219</v>
      </c>
      <c r="E18" s="6">
        <v>584064516.61093509</v>
      </c>
      <c r="F18" s="6">
        <v>183792024.62433377</v>
      </c>
      <c r="G18" s="6">
        <v>175949677.75343606</v>
      </c>
      <c r="H18" s="6">
        <v>71436750.090380922</v>
      </c>
      <c r="I18" s="6">
        <v>28083013.24647506</v>
      </c>
      <c r="J18" s="6"/>
      <c r="K18" s="6">
        <v>15496115.930124683</v>
      </c>
      <c r="L18" s="14">
        <v>4530652775.155962</v>
      </c>
    </row>
    <row r="19" spans="1:12" x14ac:dyDescent="0.25">
      <c r="A19" s="27" t="s">
        <v>7</v>
      </c>
      <c r="B19" s="6">
        <v>2112576982.3255157</v>
      </c>
      <c r="C19" s="6">
        <v>652650700.52868438</v>
      </c>
      <c r="D19" s="6">
        <v>593523134.82620609</v>
      </c>
      <c r="E19" s="6">
        <v>560675757.38380647</v>
      </c>
      <c r="F19" s="6">
        <v>173060517.4859128</v>
      </c>
      <c r="G19" s="6">
        <v>181199190.95514914</v>
      </c>
      <c r="H19" s="6">
        <v>68477172.522530794</v>
      </c>
      <c r="I19" s="6">
        <v>32360782.213869672</v>
      </c>
      <c r="J19" s="14"/>
      <c r="K19" s="6">
        <v>2206997.1220844002</v>
      </c>
      <c r="L19" s="14">
        <v>4376731235.36376</v>
      </c>
    </row>
    <row r="20" spans="1:12" x14ac:dyDescent="0.25">
      <c r="A20" s="27" t="s">
        <v>8</v>
      </c>
      <c r="B20" s="6">
        <v>2108928359.0271966</v>
      </c>
      <c r="C20" s="6">
        <v>635422614.91784811</v>
      </c>
      <c r="D20" s="6">
        <v>596406296.47667253</v>
      </c>
      <c r="E20" s="6">
        <v>545293601.36917424</v>
      </c>
      <c r="F20" s="6">
        <v>179135995.73925111</v>
      </c>
      <c r="G20" s="6">
        <v>152962243.7866483</v>
      </c>
      <c r="H20" s="6">
        <v>65830030.805320129</v>
      </c>
      <c r="I20" s="6">
        <v>30192473.237733115</v>
      </c>
      <c r="J20" s="14"/>
      <c r="K20" s="6">
        <v>2419135.115816019</v>
      </c>
      <c r="L20" s="14">
        <v>4316590750.4756603</v>
      </c>
    </row>
    <row r="21" spans="1:12" x14ac:dyDescent="0.25">
      <c r="A21" s="26" t="s">
        <v>9</v>
      </c>
      <c r="B21" s="6">
        <v>2096977238.7978263</v>
      </c>
      <c r="C21" s="6">
        <v>645327513.7645992</v>
      </c>
      <c r="D21" s="6">
        <v>676627046.39804709</v>
      </c>
      <c r="E21" s="6">
        <v>559089949.91107011</v>
      </c>
      <c r="F21" s="6">
        <v>184683926.72747162</v>
      </c>
      <c r="G21" s="6">
        <v>145155804.72746718</v>
      </c>
      <c r="H21" s="6">
        <v>72384226.223702237</v>
      </c>
      <c r="I21" s="6">
        <v>31659031.666108776</v>
      </c>
      <c r="J21" s="14"/>
      <c r="K21" s="6">
        <v>3292022.2828490292</v>
      </c>
      <c r="L21" s="14">
        <v>4415196760.4991426</v>
      </c>
    </row>
    <row r="22" spans="1:12" s="6" customFormat="1" x14ac:dyDescent="0.25">
      <c r="A22" s="26" t="s">
        <v>117</v>
      </c>
      <c r="B22" s="6">
        <v>2204461457.3687215</v>
      </c>
      <c r="C22" s="6">
        <v>625786788.77792466</v>
      </c>
      <c r="D22" s="6">
        <v>662905899.36317098</v>
      </c>
      <c r="E22" s="6">
        <v>571766579.12794852</v>
      </c>
      <c r="F22" s="6">
        <v>185802763.40406731</v>
      </c>
      <c r="G22" s="6">
        <v>122341209.70618477</v>
      </c>
      <c r="H22" s="6">
        <v>78593623.788296759</v>
      </c>
      <c r="I22" s="6">
        <v>29621954.015846003</v>
      </c>
      <c r="K22" s="6">
        <v>17753993.908374328</v>
      </c>
      <c r="L22" s="14">
        <v>4499034269.460536</v>
      </c>
    </row>
    <row r="23" spans="1:12" s="6" customFormat="1" x14ac:dyDescent="0.25">
      <c r="A23" s="26" t="s">
        <v>154</v>
      </c>
      <c r="B23" s="6">
        <v>2294506803.2399998</v>
      </c>
      <c r="C23" s="6">
        <v>604443832.62</v>
      </c>
      <c r="D23" s="6">
        <v>627216941.30999994</v>
      </c>
      <c r="E23" s="6">
        <v>579044772.33999991</v>
      </c>
      <c r="F23" s="6">
        <v>184215410.64999998</v>
      </c>
      <c r="G23" s="6">
        <v>141855835</v>
      </c>
      <c r="H23" s="6">
        <v>83536419.520000011</v>
      </c>
      <c r="I23" s="6">
        <v>29673992.27</v>
      </c>
      <c r="J23" s="6" t="s">
        <v>10</v>
      </c>
      <c r="K23" s="6">
        <v>12028651.690000001</v>
      </c>
      <c r="L23" s="14">
        <v>4556522658.6400003</v>
      </c>
    </row>
    <row r="25" spans="1:12" s="6" customFormat="1" x14ac:dyDescent="0.25">
      <c r="A25" s="72" t="s">
        <v>92</v>
      </c>
      <c r="B25" s="72"/>
      <c r="C25" s="72"/>
      <c r="D25" s="72"/>
      <c r="E25" s="72"/>
      <c r="F25" s="72"/>
      <c r="G25" s="72"/>
    </row>
    <row r="26" spans="1:12" s="6" customFormat="1" x14ac:dyDescent="0.25">
      <c r="A26" s="72"/>
      <c r="B26" s="72"/>
      <c r="C26" s="72"/>
      <c r="D26" s="72"/>
      <c r="E26" s="72"/>
      <c r="F26" s="72"/>
      <c r="G26" s="72"/>
    </row>
    <row r="27" spans="1:12" s="6" customFormat="1" x14ac:dyDescent="0.25">
      <c r="A27" s="6" t="s">
        <v>93</v>
      </c>
    </row>
  </sheetData>
  <mergeCells count="2">
    <mergeCell ref="A1:F1"/>
    <mergeCell ref="A25:G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C39" sqref="C39"/>
    </sheetView>
  </sheetViews>
  <sheetFormatPr defaultColWidth="9.140625" defaultRowHeight="15" x14ac:dyDescent="0.25"/>
  <cols>
    <col min="1" max="1" width="14.5703125" style="3" bestFit="1" customWidth="1"/>
    <col min="2" max="2" width="13.140625" style="3" customWidth="1"/>
    <col min="3" max="3" width="17.85546875" style="3" customWidth="1"/>
    <col min="4" max="4" width="16.28515625" style="3" customWidth="1"/>
    <col min="5" max="5" width="16.5703125" style="3" customWidth="1"/>
    <col min="6" max="6" width="20.5703125" style="3" customWidth="1"/>
    <col min="7" max="16384" width="9.140625" style="3"/>
  </cols>
  <sheetData>
    <row r="1" spans="1:6" s="6" customFormat="1" x14ac:dyDescent="0.25">
      <c r="A1" s="71" t="s">
        <v>173</v>
      </c>
      <c r="B1" s="71"/>
      <c r="C1" s="71"/>
      <c r="D1" s="71"/>
      <c r="E1" s="71"/>
      <c r="F1" s="71"/>
    </row>
    <row r="2" spans="1:6" s="6" customFormat="1" x14ac:dyDescent="0.25">
      <c r="A2" s="37"/>
      <c r="B2" s="37"/>
      <c r="C2" s="37"/>
      <c r="D2" s="37"/>
      <c r="E2" s="37"/>
      <c r="F2" s="37"/>
    </row>
    <row r="3" spans="1:6" s="6" customFormat="1" x14ac:dyDescent="0.25">
      <c r="A3" s="23" t="s">
        <v>0</v>
      </c>
      <c r="B3" s="25" t="s">
        <v>59</v>
      </c>
      <c r="C3" s="25" t="s">
        <v>60</v>
      </c>
      <c r="D3" s="25" t="s">
        <v>61</v>
      </c>
      <c r="E3" s="25" t="s">
        <v>57</v>
      </c>
    </row>
    <row r="4" spans="1:6" x14ac:dyDescent="0.25">
      <c r="A4" s="10" t="s">
        <v>62</v>
      </c>
      <c r="B4" s="14">
        <v>3164202776.5676022</v>
      </c>
      <c r="C4" s="14">
        <v>20398424091.733181</v>
      </c>
      <c r="D4" s="14">
        <v>12698469774.967676</v>
      </c>
      <c r="E4" s="14">
        <f>SUM(B4:D4)</f>
        <v>36261096643.268456</v>
      </c>
    </row>
    <row r="5" spans="1:6" x14ac:dyDescent="0.25">
      <c r="A5" s="10" t="s">
        <v>63</v>
      </c>
      <c r="B5" s="14">
        <v>3396423466.6556077</v>
      </c>
      <c r="C5" s="14">
        <v>21641530599.822262</v>
      </c>
      <c r="D5" s="14">
        <v>13400954269.46599</v>
      </c>
      <c r="E5" s="14">
        <f t="shared" ref="E5:E20" si="0">SUM(B5:D5)</f>
        <v>38438908335.943863</v>
      </c>
    </row>
    <row r="6" spans="1:6" x14ac:dyDescent="0.25">
      <c r="A6" s="10" t="s">
        <v>64</v>
      </c>
      <c r="B6" s="14">
        <v>3407112051.4618816</v>
      </c>
      <c r="C6" s="14">
        <v>21224263814.504066</v>
      </c>
      <c r="D6" s="14">
        <v>15008443797.579073</v>
      </c>
      <c r="E6" s="14">
        <f t="shared" si="0"/>
        <v>39639819663.545021</v>
      </c>
    </row>
    <row r="7" spans="1:6" x14ac:dyDescent="0.25">
      <c r="A7" s="10" t="s">
        <v>65</v>
      </c>
      <c r="B7" s="14">
        <v>3608138022.3791938</v>
      </c>
      <c r="C7" s="14">
        <v>22117463899.201344</v>
      </c>
      <c r="D7" s="14">
        <v>16643282756.579672</v>
      </c>
      <c r="E7" s="14">
        <f t="shared" si="0"/>
        <v>42368884678.16021</v>
      </c>
    </row>
    <row r="8" spans="1:6" x14ac:dyDescent="0.25">
      <c r="A8" s="10" t="s">
        <v>66</v>
      </c>
      <c r="B8" s="14">
        <v>3739583772.7733121</v>
      </c>
      <c r="C8" s="14">
        <v>22827019077.741734</v>
      </c>
      <c r="D8" s="14">
        <v>17635555826.941902</v>
      </c>
      <c r="E8" s="14">
        <f t="shared" si="0"/>
        <v>44202158677.456947</v>
      </c>
    </row>
    <row r="9" spans="1:6" x14ac:dyDescent="0.25">
      <c r="A9" s="10" t="s">
        <v>67</v>
      </c>
      <c r="B9" s="14">
        <v>3801222430.0454302</v>
      </c>
      <c r="C9" s="14">
        <v>23917645884.502296</v>
      </c>
      <c r="D9" s="14">
        <v>18508548008.104031</v>
      </c>
      <c r="E9" s="14">
        <f t="shared" si="0"/>
        <v>46227416322.651756</v>
      </c>
    </row>
    <row r="10" spans="1:6" x14ac:dyDescent="0.25">
      <c r="A10" s="10" t="s">
        <v>68</v>
      </c>
      <c r="B10" s="14">
        <v>3815471618.3972502</v>
      </c>
      <c r="C10" s="14">
        <v>23605894092.751175</v>
      </c>
      <c r="D10" s="14">
        <v>18468573817.163261</v>
      </c>
      <c r="E10" s="14">
        <f t="shared" si="0"/>
        <v>45889939528.311691</v>
      </c>
    </row>
    <row r="11" spans="1:6" x14ac:dyDescent="0.25">
      <c r="A11" s="10" t="s">
        <v>69</v>
      </c>
      <c r="B11" s="14">
        <v>3822685517.9016004</v>
      </c>
      <c r="C11" s="14">
        <v>23661202860.182472</v>
      </c>
      <c r="D11" s="14">
        <v>18411587413.426483</v>
      </c>
      <c r="E11" s="14">
        <f t="shared" si="0"/>
        <v>45895475791.510559</v>
      </c>
    </row>
    <row r="12" spans="1:6" x14ac:dyDescent="0.25">
      <c r="A12" s="10" t="s">
        <v>70</v>
      </c>
      <c r="B12" s="14">
        <v>4100856582.3989277</v>
      </c>
      <c r="C12" s="14">
        <v>25012408761.227173</v>
      </c>
      <c r="D12" s="14">
        <v>18840428233.00499</v>
      </c>
      <c r="E12" s="14">
        <f t="shared" si="0"/>
        <v>47953693576.631088</v>
      </c>
    </row>
    <row r="13" spans="1:6" x14ac:dyDescent="0.25">
      <c r="A13" s="10" t="s">
        <v>71</v>
      </c>
      <c r="B13" s="14">
        <v>4231312509.8359919</v>
      </c>
      <c r="C13" s="14">
        <v>25786642088.859165</v>
      </c>
      <c r="D13" s="14">
        <v>19159321494.53735</v>
      </c>
      <c r="E13" s="14">
        <f t="shared" si="0"/>
        <v>49177276093.232506</v>
      </c>
    </row>
    <row r="14" spans="1:6" x14ac:dyDescent="0.25">
      <c r="A14" s="10" t="s">
        <v>72</v>
      </c>
      <c r="B14" s="14">
        <v>5378607959.6124582</v>
      </c>
      <c r="C14" s="14">
        <v>29741572201.573677</v>
      </c>
      <c r="D14" s="14">
        <v>20505548297.921867</v>
      </c>
      <c r="E14" s="14">
        <f t="shared" si="0"/>
        <v>55625728459.108002</v>
      </c>
    </row>
    <row r="15" spans="1:6" x14ac:dyDescent="0.25">
      <c r="A15" s="10" t="s">
        <v>73</v>
      </c>
      <c r="B15" s="14">
        <v>5468383784.1190042</v>
      </c>
      <c r="C15" s="14">
        <v>30716322926.152184</v>
      </c>
      <c r="D15" s="14">
        <v>21601423168.600067</v>
      </c>
      <c r="E15" s="14">
        <f t="shared" si="0"/>
        <v>57786129878.871254</v>
      </c>
    </row>
    <row r="16" spans="1:6" x14ac:dyDescent="0.25">
      <c r="A16" s="10" t="s">
        <v>74</v>
      </c>
      <c r="B16" s="14">
        <v>5447301709.2854996</v>
      </c>
      <c r="C16" s="14">
        <v>30103918249.472759</v>
      </c>
      <c r="D16" s="14">
        <v>21121549012.944714</v>
      </c>
      <c r="E16" s="14">
        <f t="shared" si="0"/>
        <v>56672768971.702972</v>
      </c>
    </row>
    <row r="17" spans="1:5" x14ac:dyDescent="0.25">
      <c r="A17" s="10" t="s">
        <v>75</v>
      </c>
      <c r="B17" s="14">
        <v>5282534986.769865</v>
      </c>
      <c r="C17" s="14">
        <v>29713472128.51125</v>
      </c>
      <c r="D17" s="14">
        <v>20816537760.957291</v>
      </c>
      <c r="E17" s="14">
        <f t="shared" si="0"/>
        <v>55812544876.238403</v>
      </c>
    </row>
    <row r="18" spans="1:5" x14ac:dyDescent="0.25">
      <c r="A18" s="10" t="s">
        <v>76</v>
      </c>
      <c r="B18" s="14">
        <v>4983817614.9100981</v>
      </c>
      <c r="C18" s="14">
        <v>29181427360.942142</v>
      </c>
      <c r="D18" s="14">
        <v>20679568213.987362</v>
      </c>
      <c r="E18" s="14">
        <f t="shared" si="0"/>
        <v>54844813189.8396</v>
      </c>
    </row>
    <row r="19" spans="1:5" s="6" customFormat="1" x14ac:dyDescent="0.25">
      <c r="A19" s="40" t="s">
        <v>116</v>
      </c>
      <c r="B19" s="14">
        <v>5206184790.756464</v>
      </c>
      <c r="C19" s="14">
        <v>29223055073.220909</v>
      </c>
      <c r="D19" s="14">
        <v>20914885612.840088</v>
      </c>
      <c r="E19" s="14">
        <f t="shared" si="0"/>
        <v>55344125476.817459</v>
      </c>
    </row>
    <row r="20" spans="1:5" s="6" customFormat="1" x14ac:dyDescent="0.25">
      <c r="A20" s="40" t="s">
        <v>155</v>
      </c>
      <c r="B20" s="14">
        <v>5448041944.4664316</v>
      </c>
      <c r="C20" s="14">
        <v>29502074048.842628</v>
      </c>
      <c r="D20" s="14">
        <v>20846153277.097847</v>
      </c>
      <c r="E20" s="14">
        <f t="shared" si="0"/>
        <v>55796269270.406906</v>
      </c>
    </row>
    <row r="21" spans="1:5" s="6" customFormat="1" x14ac:dyDescent="0.25">
      <c r="A21" s="40"/>
      <c r="B21" s="14"/>
      <c r="C21" s="14"/>
      <c r="D21" s="14"/>
      <c r="E21" s="14"/>
    </row>
    <row r="22" spans="1:5" s="6" customFormat="1" x14ac:dyDescent="0.25">
      <c r="A22" s="10"/>
      <c r="B22" s="14"/>
      <c r="C22" s="14"/>
      <c r="D22" s="14"/>
      <c r="E22" s="14"/>
    </row>
    <row r="23" spans="1:5" s="6" customFormat="1" x14ac:dyDescent="0.25">
      <c r="A23" s="23" t="s">
        <v>0</v>
      </c>
      <c r="B23" s="25" t="s">
        <v>59</v>
      </c>
      <c r="C23" s="25" t="s">
        <v>60</v>
      </c>
      <c r="D23" s="25" t="s">
        <v>61</v>
      </c>
    </row>
    <row r="24" spans="1:5" x14ac:dyDescent="0.25">
      <c r="A24" s="10" t="s">
        <v>62</v>
      </c>
      <c r="B24" s="9">
        <f>B4/$E4</f>
        <v>8.7261640421319356E-2</v>
      </c>
      <c r="C24" s="9">
        <f t="shared" ref="C24:D24" si="1">C4/$E4</f>
        <v>0.56254294492000601</v>
      </c>
      <c r="D24" s="9">
        <f t="shared" si="1"/>
        <v>0.35019541465867476</v>
      </c>
    </row>
    <row r="25" spans="1:5" x14ac:dyDescent="0.25">
      <c r="A25" s="10" t="s">
        <v>63</v>
      </c>
      <c r="B25" s="9">
        <f t="shared" ref="B25:D40" si="2">B5/$E5</f>
        <v>8.8358999089462792E-2</v>
      </c>
      <c r="C25" s="9">
        <f t="shared" si="2"/>
        <v>0.56301106188245909</v>
      </c>
      <c r="D25" s="9">
        <f t="shared" si="2"/>
        <v>0.34862993902807804</v>
      </c>
    </row>
    <row r="26" spans="1:5" x14ac:dyDescent="0.25">
      <c r="A26" s="10" t="s">
        <v>64</v>
      </c>
      <c r="B26" s="9">
        <f t="shared" si="2"/>
        <v>8.5951754583668077E-2</v>
      </c>
      <c r="C26" s="9">
        <f t="shared" si="2"/>
        <v>0.53542786003194354</v>
      </c>
      <c r="D26" s="9">
        <f t="shared" si="2"/>
        <v>0.37862038538438841</v>
      </c>
    </row>
    <row r="27" spans="1:5" x14ac:dyDescent="0.25">
      <c r="A27" s="10" t="s">
        <v>65</v>
      </c>
      <c r="B27" s="9">
        <f t="shared" si="2"/>
        <v>8.5160089763681515E-2</v>
      </c>
      <c r="C27" s="9">
        <f t="shared" si="2"/>
        <v>0.52202138591111369</v>
      </c>
      <c r="D27" s="9">
        <f t="shared" si="2"/>
        <v>0.39281852432520475</v>
      </c>
    </row>
    <row r="28" spans="1:5" x14ac:dyDescent="0.25">
      <c r="A28" s="10" t="s">
        <v>66</v>
      </c>
      <c r="B28" s="9">
        <f t="shared" si="2"/>
        <v>8.4601835852883264E-2</v>
      </c>
      <c r="C28" s="9">
        <f t="shared" si="2"/>
        <v>0.51642317390674153</v>
      </c>
      <c r="D28" s="9">
        <f t="shared" si="2"/>
        <v>0.39897499024037519</v>
      </c>
    </row>
    <row r="29" spans="1:5" x14ac:dyDescent="0.25">
      <c r="A29" s="10" t="s">
        <v>67</v>
      </c>
      <c r="B29" s="9">
        <f t="shared" si="2"/>
        <v>8.2228745026851194E-2</v>
      </c>
      <c r="C29" s="9">
        <f t="shared" si="2"/>
        <v>0.51739092917426321</v>
      </c>
      <c r="D29" s="9">
        <f t="shared" si="2"/>
        <v>0.40038032579888555</v>
      </c>
    </row>
    <row r="30" spans="1:5" x14ac:dyDescent="0.25">
      <c r="A30" s="10" t="s">
        <v>68</v>
      </c>
      <c r="B30" s="9">
        <f t="shared" si="2"/>
        <v>8.3143967013582662E-2</v>
      </c>
      <c r="C30" s="9">
        <f t="shared" si="2"/>
        <v>0.51440237959319113</v>
      </c>
      <c r="D30" s="9">
        <f t="shared" si="2"/>
        <v>0.40245365339322614</v>
      </c>
    </row>
    <row r="31" spans="1:5" x14ac:dyDescent="0.25">
      <c r="A31" s="10" t="s">
        <v>69</v>
      </c>
      <c r="B31" s="9">
        <f t="shared" si="2"/>
        <v>8.3291118611928533E-2</v>
      </c>
      <c r="C31" s="9">
        <f t="shared" si="2"/>
        <v>0.51554543126795871</v>
      </c>
      <c r="D31" s="9">
        <f t="shared" si="2"/>
        <v>0.40116345012011262</v>
      </c>
    </row>
    <row r="32" spans="1:5" x14ac:dyDescent="0.25">
      <c r="A32" s="10" t="s">
        <v>70</v>
      </c>
      <c r="B32" s="9">
        <f t="shared" si="2"/>
        <v>8.551701186157154E-2</v>
      </c>
      <c r="C32" s="9">
        <f t="shared" si="2"/>
        <v>0.52159504087535569</v>
      </c>
      <c r="D32" s="9">
        <f t="shared" si="2"/>
        <v>0.39288794726307286</v>
      </c>
    </row>
    <row r="33" spans="1:7" x14ac:dyDescent="0.25">
      <c r="A33" s="10" t="s">
        <v>71</v>
      </c>
      <c r="B33" s="9">
        <f t="shared" si="2"/>
        <v>8.6042026846181521E-2</v>
      </c>
      <c r="C33" s="9">
        <f t="shared" si="2"/>
        <v>0.52436092718864058</v>
      </c>
      <c r="D33" s="9">
        <f t="shared" si="2"/>
        <v>0.38959704596517791</v>
      </c>
    </row>
    <row r="34" spans="1:7" x14ac:dyDescent="0.25">
      <c r="A34" s="10" t="s">
        <v>72</v>
      </c>
      <c r="B34" s="9">
        <f t="shared" si="2"/>
        <v>9.669280939963637E-2</v>
      </c>
      <c r="C34" s="9">
        <f t="shared" si="2"/>
        <v>0.53467294767092399</v>
      </c>
      <c r="D34" s="9">
        <f t="shared" si="2"/>
        <v>0.36863424292943969</v>
      </c>
    </row>
    <row r="35" spans="1:7" x14ac:dyDescent="0.25">
      <c r="A35" s="10" t="s">
        <v>73</v>
      </c>
      <c r="B35" s="9">
        <f t="shared" si="2"/>
        <v>9.4631424453957891E-2</v>
      </c>
      <c r="C35" s="9">
        <f t="shared" si="2"/>
        <v>0.53155182723844618</v>
      </c>
      <c r="D35" s="9">
        <f t="shared" si="2"/>
        <v>0.37381674830759598</v>
      </c>
    </row>
    <row r="36" spans="1:7" x14ac:dyDescent="0.25">
      <c r="A36" s="10" t="s">
        <v>74</v>
      </c>
      <c r="B36" s="9">
        <f t="shared" si="2"/>
        <v>9.6118502909313772E-2</v>
      </c>
      <c r="C36" s="9">
        <f t="shared" si="2"/>
        <v>0.53118841368954128</v>
      </c>
      <c r="D36" s="9">
        <f t="shared" si="2"/>
        <v>0.37269308340114493</v>
      </c>
    </row>
    <row r="37" spans="1:7" x14ac:dyDescent="0.25">
      <c r="A37" s="10" t="s">
        <v>75</v>
      </c>
      <c r="B37" s="9">
        <f t="shared" si="2"/>
        <v>9.4647807199682951E-2</v>
      </c>
      <c r="C37" s="9">
        <f t="shared" si="2"/>
        <v>0.53237981164269477</v>
      </c>
      <c r="D37" s="9">
        <f t="shared" si="2"/>
        <v>0.37297238115762232</v>
      </c>
    </row>
    <row r="38" spans="1:7" x14ac:dyDescent="0.25">
      <c r="A38" s="10" t="s">
        <v>76</v>
      </c>
      <c r="B38" s="9">
        <f t="shared" si="2"/>
        <v>9.0871266124275665E-2</v>
      </c>
      <c r="C38" s="9">
        <f t="shared" si="2"/>
        <v>0.53207269135795354</v>
      </c>
      <c r="D38" s="9">
        <f t="shared" si="2"/>
        <v>0.37705604251777092</v>
      </c>
    </row>
    <row r="39" spans="1:7" x14ac:dyDescent="0.25">
      <c r="A39" s="40" t="s">
        <v>116</v>
      </c>
      <c r="B39" s="9">
        <f t="shared" si="2"/>
        <v>9.406932977804898E-2</v>
      </c>
      <c r="C39" s="9">
        <f t="shared" si="2"/>
        <v>0.52802451608819545</v>
      </c>
      <c r="D39" s="9">
        <f t="shared" si="2"/>
        <v>0.37790615413375556</v>
      </c>
    </row>
    <row r="40" spans="1:7" s="6" customFormat="1" x14ac:dyDescent="0.25">
      <c r="A40" s="40" t="s">
        <v>155</v>
      </c>
      <c r="B40" s="9">
        <f t="shared" si="2"/>
        <v>9.7641688516188152E-2</v>
      </c>
      <c r="C40" s="9">
        <f t="shared" si="2"/>
        <v>0.52874635588745122</v>
      </c>
      <c r="D40" s="9">
        <f t="shared" si="2"/>
        <v>0.37361195559636062</v>
      </c>
    </row>
    <row r="41" spans="1:7" s="6" customFormat="1" x14ac:dyDescent="0.25">
      <c r="A41" s="40"/>
      <c r="B41" s="9"/>
      <c r="C41" s="42"/>
      <c r="D41" s="42"/>
    </row>
    <row r="42" spans="1:7" s="6" customFormat="1" x14ac:dyDescent="0.25">
      <c r="A42" s="40"/>
    </row>
    <row r="43" spans="1:7" x14ac:dyDescent="0.25">
      <c r="A43" s="72" t="s">
        <v>77</v>
      </c>
      <c r="B43" s="72"/>
      <c r="C43" s="72"/>
      <c r="D43" s="72"/>
      <c r="E43" s="72"/>
      <c r="F43" s="72"/>
      <c r="G43" s="72"/>
    </row>
    <row r="44" spans="1:7" x14ac:dyDescent="0.25">
      <c r="A44" s="72"/>
      <c r="B44" s="72"/>
      <c r="C44" s="72"/>
      <c r="D44" s="72"/>
      <c r="E44" s="72"/>
      <c r="F44" s="72"/>
      <c r="G44" s="72"/>
    </row>
    <row r="45" spans="1:7" x14ac:dyDescent="0.25">
      <c r="A45" s="6" t="s">
        <v>44</v>
      </c>
    </row>
  </sheetData>
  <mergeCells count="2">
    <mergeCell ref="A1:F1"/>
    <mergeCell ref="A43:G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G14" sqref="G14"/>
    </sheetView>
  </sheetViews>
  <sheetFormatPr defaultRowHeight="15" x14ac:dyDescent="0.25"/>
  <cols>
    <col min="1" max="1" width="11" customWidth="1"/>
    <col min="3" max="3" width="20.28515625" customWidth="1"/>
    <col min="4" max="4" width="13.85546875" customWidth="1"/>
    <col min="5" max="5" width="12" bestFit="1" customWidth="1"/>
  </cols>
  <sheetData>
    <row r="1" spans="1:11" s="6" customFormat="1" ht="15" customHeight="1" x14ac:dyDescent="0.25">
      <c r="A1" s="74" t="s">
        <v>156</v>
      </c>
      <c r="B1" s="74"/>
      <c r="C1" s="74"/>
      <c r="D1" s="74"/>
      <c r="E1" s="74"/>
      <c r="F1" s="74"/>
      <c r="G1" s="74"/>
      <c r="H1" s="74"/>
      <c r="I1" s="74"/>
      <c r="J1" s="74"/>
      <c r="K1" s="74"/>
    </row>
    <row r="2" spans="1:11" s="6" customFormat="1" ht="15" customHeight="1" x14ac:dyDescent="0.25">
      <c r="A2" s="38"/>
      <c r="B2" s="38"/>
      <c r="C2" s="38"/>
      <c r="D2" s="38"/>
      <c r="E2" s="38"/>
      <c r="F2" s="38"/>
      <c r="G2" s="38"/>
      <c r="H2" s="38"/>
      <c r="I2" s="38"/>
      <c r="J2" s="38"/>
      <c r="K2" s="38"/>
    </row>
    <row r="3" spans="1:11" s="6" customFormat="1" x14ac:dyDescent="0.25">
      <c r="A3" s="23" t="s">
        <v>0</v>
      </c>
      <c r="B3" s="25" t="s">
        <v>59</v>
      </c>
      <c r="C3" s="25" t="s">
        <v>94</v>
      </c>
      <c r="D3" s="25" t="s">
        <v>95</v>
      </c>
    </row>
    <row r="4" spans="1:11" x14ac:dyDescent="0.25">
      <c r="A4" s="6" t="s">
        <v>81</v>
      </c>
      <c r="B4" s="14">
        <v>421000</v>
      </c>
      <c r="C4" s="14">
        <v>227000</v>
      </c>
      <c r="D4" s="14">
        <v>397000</v>
      </c>
    </row>
    <row r="5" spans="1:11" x14ac:dyDescent="0.25">
      <c r="A5" s="6" t="s">
        <v>24</v>
      </c>
      <c r="B5" s="14">
        <v>410000</v>
      </c>
      <c r="C5" s="14">
        <v>221000</v>
      </c>
      <c r="D5" s="14">
        <v>396000</v>
      </c>
    </row>
    <row r="6" spans="1:11" x14ac:dyDescent="0.25">
      <c r="A6" s="6" t="s">
        <v>2</v>
      </c>
      <c r="B6" s="14">
        <v>415000</v>
      </c>
      <c r="C6" s="14">
        <v>235000</v>
      </c>
      <c r="D6" s="14">
        <v>399000</v>
      </c>
    </row>
    <row r="7" spans="1:11" x14ac:dyDescent="0.25">
      <c r="A7" s="6" t="s">
        <v>3</v>
      </c>
      <c r="B7" s="14">
        <v>415000</v>
      </c>
      <c r="C7" s="14">
        <v>243000</v>
      </c>
      <c r="D7" s="14">
        <v>405000</v>
      </c>
    </row>
    <row r="8" spans="1:11" x14ac:dyDescent="0.25">
      <c r="A8" s="6" t="s">
        <v>4</v>
      </c>
      <c r="B8" s="14">
        <v>500000</v>
      </c>
      <c r="C8" s="14">
        <v>277000</v>
      </c>
      <c r="D8" s="14">
        <v>436000</v>
      </c>
    </row>
    <row r="9" spans="1:11" x14ac:dyDescent="0.25">
      <c r="A9" s="6" t="s">
        <v>5</v>
      </c>
      <c r="B9" s="14">
        <v>525000</v>
      </c>
      <c r="C9" s="14">
        <v>288000</v>
      </c>
      <c r="D9" s="14">
        <v>464000</v>
      </c>
    </row>
    <row r="10" spans="1:11" x14ac:dyDescent="0.25">
      <c r="A10" s="6" t="s">
        <v>6</v>
      </c>
      <c r="B10" s="14">
        <v>540000</v>
      </c>
      <c r="C10" s="14">
        <v>290000</v>
      </c>
      <c r="D10" s="14">
        <v>445000</v>
      </c>
    </row>
    <row r="11" spans="1:11" x14ac:dyDescent="0.25">
      <c r="A11" s="31" t="s">
        <v>7</v>
      </c>
      <c r="B11" s="14">
        <v>529000</v>
      </c>
      <c r="C11" s="14">
        <v>290000</v>
      </c>
      <c r="D11" s="14">
        <v>425000</v>
      </c>
    </row>
    <row r="12" spans="1:11" x14ac:dyDescent="0.25">
      <c r="A12" s="6" t="s">
        <v>8</v>
      </c>
      <c r="B12" s="14">
        <v>525000</v>
      </c>
      <c r="C12" s="14">
        <v>282000</v>
      </c>
      <c r="D12" s="14">
        <v>418000</v>
      </c>
    </row>
    <row r="13" spans="1:11" s="6" customFormat="1" x14ac:dyDescent="0.25">
      <c r="A13" s="6" t="s">
        <v>9</v>
      </c>
      <c r="B13" s="14">
        <v>526000</v>
      </c>
      <c r="C13" s="14">
        <v>288000</v>
      </c>
      <c r="D13" s="14">
        <v>421000</v>
      </c>
    </row>
    <row r="14" spans="1:11" s="6" customFormat="1" x14ac:dyDescent="0.25">
      <c r="A14" s="6" t="s">
        <v>117</v>
      </c>
      <c r="B14" s="14">
        <v>529000</v>
      </c>
      <c r="C14" s="14">
        <v>281000</v>
      </c>
      <c r="D14" s="14">
        <v>420000</v>
      </c>
    </row>
    <row r="16" spans="1:11" x14ac:dyDescent="0.25">
      <c r="A16" s="72" t="s">
        <v>77</v>
      </c>
      <c r="B16" s="72"/>
      <c r="C16" s="72"/>
      <c r="D16" s="72"/>
      <c r="E16" s="72"/>
      <c r="F16" s="72"/>
      <c r="G16" s="72"/>
    </row>
    <row r="17" spans="1:7" x14ac:dyDescent="0.25">
      <c r="A17" s="72"/>
      <c r="B17" s="72"/>
      <c r="C17" s="72"/>
      <c r="D17" s="72"/>
      <c r="E17" s="72"/>
      <c r="F17" s="72"/>
      <c r="G17" s="72"/>
    </row>
    <row r="18" spans="1:7" ht="15" customHeight="1" x14ac:dyDescent="0.25">
      <c r="A18" s="73" t="s">
        <v>118</v>
      </c>
      <c r="B18" s="73"/>
      <c r="C18" s="73"/>
      <c r="D18" s="73"/>
      <c r="E18" s="73"/>
      <c r="F18" s="73"/>
      <c r="G18" s="73"/>
    </row>
  </sheetData>
  <mergeCells count="3">
    <mergeCell ref="A1:K1"/>
    <mergeCell ref="A16:G17"/>
    <mergeCell ref="A18:G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H1"/>
    </sheetView>
  </sheetViews>
  <sheetFormatPr defaultRowHeight="15" x14ac:dyDescent="0.25"/>
  <cols>
    <col min="1" max="1" width="39.5703125" customWidth="1"/>
    <col min="2" max="2" width="13.28515625" customWidth="1"/>
    <col min="3" max="3" width="13.28515625" style="14" customWidth="1"/>
    <col min="4" max="5" width="13.28515625" style="24" customWidth="1"/>
    <col min="6" max="7" width="13.28515625" customWidth="1"/>
  </cols>
  <sheetData>
    <row r="1" spans="1:8" x14ac:dyDescent="0.25">
      <c r="A1" s="75" t="s">
        <v>158</v>
      </c>
      <c r="B1" s="75"/>
      <c r="C1" s="75"/>
      <c r="D1" s="75"/>
      <c r="E1" s="75"/>
      <c r="F1" s="75"/>
      <c r="G1" s="75"/>
      <c r="H1" s="75"/>
    </row>
    <row r="2" spans="1:8" s="6" customFormat="1" x14ac:dyDescent="0.25">
      <c r="A2" s="39"/>
      <c r="B2" s="39"/>
      <c r="C2" s="39"/>
      <c r="D2" s="39"/>
      <c r="E2" s="39"/>
      <c r="F2" s="39"/>
      <c r="G2" s="39"/>
      <c r="H2" s="39"/>
    </row>
    <row r="3" spans="1:8" ht="15.75" customHeight="1" x14ac:dyDescent="0.25">
      <c r="A3" s="25" t="s">
        <v>138</v>
      </c>
      <c r="B3" s="23">
        <v>2012</v>
      </c>
      <c r="C3" s="23">
        <v>2013</v>
      </c>
      <c r="D3" s="23">
        <v>2014</v>
      </c>
      <c r="E3" s="23">
        <v>2015</v>
      </c>
      <c r="F3" s="23">
        <v>2016</v>
      </c>
      <c r="G3" s="23">
        <v>2017</v>
      </c>
    </row>
    <row r="4" spans="1:8" x14ac:dyDescent="0.25">
      <c r="A4" s="6" t="s">
        <v>139</v>
      </c>
      <c r="B4" s="14">
        <v>2323</v>
      </c>
      <c r="C4" s="14">
        <v>2088</v>
      </c>
      <c r="D4" s="14">
        <v>2115</v>
      </c>
      <c r="E4" s="43">
        <v>2249</v>
      </c>
      <c r="F4" s="14">
        <v>2434</v>
      </c>
      <c r="G4" s="14">
        <v>2442</v>
      </c>
    </row>
    <row r="5" spans="1:8" x14ac:dyDescent="0.25">
      <c r="A5" s="6" t="s">
        <v>140</v>
      </c>
      <c r="B5" s="14">
        <v>1700</v>
      </c>
      <c r="C5" s="14">
        <v>1550</v>
      </c>
      <c r="D5" s="14">
        <v>1420</v>
      </c>
      <c r="E5" s="43">
        <v>1530</v>
      </c>
      <c r="F5" s="14">
        <v>1685</v>
      </c>
      <c r="G5" s="14">
        <v>1733</v>
      </c>
    </row>
    <row r="6" spans="1:8" x14ac:dyDescent="0.25">
      <c r="A6" s="6" t="s">
        <v>141</v>
      </c>
      <c r="B6" s="17">
        <v>754</v>
      </c>
      <c r="C6" s="17">
        <v>785</v>
      </c>
      <c r="D6" s="17">
        <v>751</v>
      </c>
      <c r="E6" s="44">
        <v>786</v>
      </c>
      <c r="F6" s="17">
        <v>803</v>
      </c>
      <c r="G6" s="17">
        <v>858</v>
      </c>
    </row>
    <row r="7" spans="1:8" x14ac:dyDescent="0.25">
      <c r="A7" s="6" t="s">
        <v>10</v>
      </c>
      <c r="B7" s="18">
        <v>4777</v>
      </c>
      <c r="C7" s="18">
        <v>4423</v>
      </c>
      <c r="D7" s="18">
        <v>4286</v>
      </c>
      <c r="E7" s="45">
        <v>4565</v>
      </c>
      <c r="F7" s="18">
        <v>4922</v>
      </c>
      <c r="G7" s="18">
        <v>5033</v>
      </c>
    </row>
    <row r="9" spans="1:8" s="6" customFormat="1" x14ac:dyDescent="0.25">
      <c r="A9" s="72" t="s">
        <v>142</v>
      </c>
      <c r="B9" s="72"/>
      <c r="C9" s="72"/>
      <c r="D9" s="72"/>
      <c r="E9" s="72"/>
      <c r="F9" s="72"/>
      <c r="G9" s="72"/>
    </row>
    <row r="10" spans="1:8" s="6" customFormat="1" x14ac:dyDescent="0.25">
      <c r="A10" s="72"/>
      <c r="B10" s="72"/>
      <c r="C10" s="72"/>
      <c r="D10" s="72"/>
      <c r="E10" s="72"/>
      <c r="F10" s="72"/>
      <c r="G10" s="72"/>
    </row>
  </sheetData>
  <mergeCells count="2">
    <mergeCell ref="A1:H1"/>
    <mergeCell ref="A9:G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H1"/>
    </sheetView>
  </sheetViews>
  <sheetFormatPr defaultColWidth="9.140625" defaultRowHeight="15" x14ac:dyDescent="0.25"/>
  <cols>
    <col min="1" max="1" width="39.28515625" style="6" customWidth="1"/>
    <col min="2" max="7" width="10.5703125" style="6" customWidth="1"/>
    <col min="8" max="16384" width="9.140625" style="6"/>
  </cols>
  <sheetData>
    <row r="1" spans="1:8" x14ac:dyDescent="0.25">
      <c r="A1" s="75" t="s">
        <v>159</v>
      </c>
      <c r="B1" s="75"/>
      <c r="C1" s="75"/>
      <c r="D1" s="75"/>
      <c r="E1" s="75"/>
      <c r="F1" s="75"/>
      <c r="G1" s="75"/>
      <c r="H1" s="75"/>
    </row>
    <row r="2" spans="1:8" x14ac:dyDescent="0.25">
      <c r="A2" s="39"/>
      <c r="B2" s="39"/>
      <c r="C2" s="39"/>
      <c r="D2" s="39"/>
      <c r="E2" s="39"/>
      <c r="F2" s="39"/>
      <c r="G2" s="39"/>
      <c r="H2" s="39"/>
    </row>
    <row r="3" spans="1:8" ht="15.75" customHeight="1" x14ac:dyDescent="0.25">
      <c r="A3" s="25" t="s">
        <v>138</v>
      </c>
      <c r="B3" s="23">
        <v>2012</v>
      </c>
      <c r="C3" s="23">
        <v>2013</v>
      </c>
      <c r="D3" s="23">
        <v>2014</v>
      </c>
      <c r="E3" s="23">
        <v>2015</v>
      </c>
      <c r="F3" s="23">
        <v>2016</v>
      </c>
      <c r="G3" s="23">
        <v>2017</v>
      </c>
    </row>
    <row r="4" spans="1:8" x14ac:dyDescent="0.25">
      <c r="A4" s="6" t="s">
        <v>139</v>
      </c>
      <c r="B4" s="14">
        <v>9662</v>
      </c>
      <c r="C4" s="14">
        <v>9636</v>
      </c>
      <c r="D4" s="14">
        <v>9576</v>
      </c>
      <c r="E4" s="43">
        <v>9820</v>
      </c>
      <c r="F4" s="14">
        <v>10447</v>
      </c>
      <c r="G4" s="14">
        <v>11011</v>
      </c>
    </row>
    <row r="5" spans="1:8" x14ac:dyDescent="0.25">
      <c r="A5" s="6" t="s">
        <v>140</v>
      </c>
      <c r="B5" s="14">
        <v>7297</v>
      </c>
      <c r="C5" s="14">
        <v>6445</v>
      </c>
      <c r="D5" s="14">
        <v>6315</v>
      </c>
      <c r="E5" s="43">
        <v>6486</v>
      </c>
      <c r="F5" s="14">
        <v>6917</v>
      </c>
      <c r="G5" s="14">
        <v>7104</v>
      </c>
    </row>
    <row r="6" spans="1:8" x14ac:dyDescent="0.25">
      <c r="A6" s="6" t="s">
        <v>141</v>
      </c>
      <c r="B6" s="17">
        <v>4191</v>
      </c>
      <c r="C6" s="17">
        <v>4140</v>
      </c>
      <c r="D6" s="17">
        <v>4009</v>
      </c>
      <c r="E6" s="44">
        <v>3898</v>
      </c>
      <c r="F6" s="17">
        <v>3945</v>
      </c>
      <c r="G6" s="17">
        <v>3821</v>
      </c>
    </row>
    <row r="7" spans="1:8" x14ac:dyDescent="0.25">
      <c r="A7" s="6" t="s">
        <v>10</v>
      </c>
      <c r="B7" s="18">
        <v>21150</v>
      </c>
      <c r="C7" s="18">
        <v>20221</v>
      </c>
      <c r="D7" s="18">
        <v>19900</v>
      </c>
      <c r="E7" s="45">
        <v>20204</v>
      </c>
      <c r="F7" s="18">
        <v>21309</v>
      </c>
      <c r="G7" s="18">
        <v>21936</v>
      </c>
    </row>
    <row r="8" spans="1:8" x14ac:dyDescent="0.25">
      <c r="C8" s="14"/>
      <c r="D8" s="24"/>
      <c r="E8" s="24"/>
    </row>
    <row r="9" spans="1:8" x14ac:dyDescent="0.25">
      <c r="A9" s="72" t="s">
        <v>142</v>
      </c>
      <c r="B9" s="72"/>
      <c r="C9" s="72"/>
      <c r="D9" s="72"/>
      <c r="E9" s="72"/>
      <c r="F9" s="72"/>
      <c r="G9" s="72"/>
    </row>
    <row r="10" spans="1:8" x14ac:dyDescent="0.25">
      <c r="A10" s="72"/>
      <c r="B10" s="72"/>
      <c r="C10" s="72"/>
      <c r="D10" s="72"/>
      <c r="E10" s="72"/>
      <c r="F10" s="72"/>
      <c r="G10" s="72"/>
    </row>
  </sheetData>
  <mergeCells count="2">
    <mergeCell ref="A1:H1"/>
    <mergeCell ref="A9:G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workbookViewId="0">
      <selection sqref="A1:I1"/>
    </sheetView>
  </sheetViews>
  <sheetFormatPr defaultColWidth="9.140625" defaultRowHeight="15" x14ac:dyDescent="0.25"/>
  <cols>
    <col min="1" max="1" width="14.85546875" style="6" customWidth="1"/>
    <col min="2" max="2" width="8.42578125" style="6" customWidth="1"/>
    <col min="3" max="3" width="14.28515625" style="6" customWidth="1"/>
    <col min="4" max="4" width="21.28515625" style="6" customWidth="1"/>
    <col min="5" max="5" width="8.42578125" style="6" customWidth="1"/>
    <col min="6" max="16384" width="9.140625" style="6"/>
  </cols>
  <sheetData>
    <row r="1" spans="1:9" x14ac:dyDescent="0.25">
      <c r="A1" s="74" t="s">
        <v>119</v>
      </c>
      <c r="B1" s="74"/>
      <c r="C1" s="74"/>
      <c r="D1" s="74"/>
      <c r="E1" s="74"/>
      <c r="F1" s="74"/>
      <c r="G1" s="74"/>
      <c r="H1" s="74"/>
      <c r="I1" s="74"/>
    </row>
    <row r="2" spans="1:9" x14ac:dyDescent="0.25">
      <c r="A2" s="38"/>
      <c r="B2" s="38"/>
      <c r="C2" s="38"/>
      <c r="D2" s="38"/>
      <c r="E2" s="38"/>
      <c r="F2" s="38"/>
      <c r="G2" s="38"/>
      <c r="H2" s="38"/>
      <c r="I2" s="38"/>
    </row>
    <row r="3" spans="1:9" x14ac:dyDescent="0.25">
      <c r="A3" s="8" t="s">
        <v>0</v>
      </c>
      <c r="B3" s="8" t="s">
        <v>120</v>
      </c>
      <c r="C3" s="8" t="s">
        <v>121</v>
      </c>
      <c r="D3" s="8" t="s">
        <v>122</v>
      </c>
    </row>
    <row r="4" spans="1:9" x14ac:dyDescent="0.25">
      <c r="A4" s="6">
        <v>2012</v>
      </c>
      <c r="B4" s="6" t="s">
        <v>126</v>
      </c>
      <c r="C4" s="14">
        <v>13</v>
      </c>
      <c r="D4" s="14">
        <v>13</v>
      </c>
    </row>
    <row r="5" spans="1:9" x14ac:dyDescent="0.25">
      <c r="A5" s="6">
        <v>2013</v>
      </c>
      <c r="B5" s="6" t="s">
        <v>123</v>
      </c>
      <c r="C5" s="14">
        <v>3</v>
      </c>
      <c r="D5" s="14">
        <v>16</v>
      </c>
    </row>
    <row r="6" spans="1:9" x14ac:dyDescent="0.25">
      <c r="A6" s="6">
        <v>2013</v>
      </c>
      <c r="B6" s="6" t="s">
        <v>124</v>
      </c>
      <c r="C6" s="14">
        <v>8</v>
      </c>
      <c r="D6" s="14">
        <v>24</v>
      </c>
    </row>
    <row r="7" spans="1:9" x14ac:dyDescent="0.25">
      <c r="A7" s="6">
        <v>2013</v>
      </c>
      <c r="B7" s="6" t="s">
        <v>125</v>
      </c>
      <c r="C7" s="14">
        <v>119</v>
      </c>
      <c r="D7" s="14">
        <v>143</v>
      </c>
    </row>
    <row r="8" spans="1:9" x14ac:dyDescent="0.25">
      <c r="A8" s="6">
        <v>2013</v>
      </c>
      <c r="B8" s="6" t="s">
        <v>126</v>
      </c>
      <c r="C8" s="14">
        <v>552</v>
      </c>
      <c r="D8" s="14">
        <v>695</v>
      </c>
    </row>
    <row r="9" spans="1:9" x14ac:dyDescent="0.25">
      <c r="A9" s="6">
        <v>2014</v>
      </c>
      <c r="B9" s="6" t="s">
        <v>123</v>
      </c>
      <c r="C9" s="14">
        <v>649</v>
      </c>
      <c r="D9" s="14">
        <v>1344</v>
      </c>
    </row>
    <row r="10" spans="1:9" x14ac:dyDescent="0.25">
      <c r="A10" s="6">
        <v>2014</v>
      </c>
      <c r="B10" s="6" t="s">
        <v>124</v>
      </c>
      <c r="C10" s="14">
        <v>974</v>
      </c>
      <c r="D10" s="14">
        <v>2318</v>
      </c>
    </row>
    <row r="11" spans="1:9" x14ac:dyDescent="0.25">
      <c r="A11" s="6">
        <v>2014</v>
      </c>
      <c r="B11" s="6" t="s">
        <v>125</v>
      </c>
      <c r="C11" s="14">
        <v>2082</v>
      </c>
      <c r="D11" s="14">
        <v>4400</v>
      </c>
    </row>
    <row r="12" spans="1:9" x14ac:dyDescent="0.25">
      <c r="A12" s="6">
        <v>2014</v>
      </c>
      <c r="B12" s="6" t="s">
        <v>126</v>
      </c>
      <c r="C12" s="14">
        <v>564</v>
      </c>
      <c r="D12" s="14">
        <v>4964</v>
      </c>
    </row>
    <row r="13" spans="1:9" x14ac:dyDescent="0.25">
      <c r="A13" s="6">
        <v>2015</v>
      </c>
      <c r="B13" s="6" t="s">
        <v>123</v>
      </c>
      <c r="C13" s="14">
        <v>2546</v>
      </c>
      <c r="D13" s="14">
        <v>7510</v>
      </c>
    </row>
    <row r="14" spans="1:9" x14ac:dyDescent="0.25">
      <c r="A14" s="6">
        <v>2015</v>
      </c>
      <c r="B14" s="6" t="s">
        <v>124</v>
      </c>
      <c r="C14" s="14">
        <v>2516</v>
      </c>
      <c r="D14" s="14">
        <v>10026</v>
      </c>
    </row>
    <row r="15" spans="1:9" x14ac:dyDescent="0.25">
      <c r="A15" s="6">
        <v>2015</v>
      </c>
      <c r="B15" s="6" t="s">
        <v>125</v>
      </c>
      <c r="C15" s="14">
        <v>3771</v>
      </c>
      <c r="D15" s="14">
        <v>13797</v>
      </c>
    </row>
    <row r="16" spans="1:9" x14ac:dyDescent="0.25">
      <c r="A16" s="6">
        <v>2015</v>
      </c>
      <c r="B16" s="6" t="s">
        <v>126</v>
      </c>
      <c r="C16" s="14">
        <v>3477</v>
      </c>
      <c r="D16" s="14">
        <v>17274</v>
      </c>
    </row>
    <row r="17" spans="1:5" x14ac:dyDescent="0.25">
      <c r="A17" s="6">
        <v>2016</v>
      </c>
      <c r="B17" s="6" t="s">
        <v>123</v>
      </c>
      <c r="C17" s="14">
        <v>4923</v>
      </c>
      <c r="D17" s="14">
        <v>22197</v>
      </c>
    </row>
    <row r="18" spans="1:5" x14ac:dyDescent="0.25">
      <c r="A18" s="6">
        <v>2016</v>
      </c>
      <c r="B18" s="6" t="s">
        <v>124</v>
      </c>
      <c r="C18" s="14">
        <v>3149</v>
      </c>
      <c r="D18" s="14">
        <v>25346</v>
      </c>
    </row>
    <row r="19" spans="1:5" x14ac:dyDescent="0.25">
      <c r="A19" s="6">
        <v>2016</v>
      </c>
      <c r="B19" s="6" t="s">
        <v>125</v>
      </c>
      <c r="C19" s="14">
        <v>4273</v>
      </c>
      <c r="D19" s="14">
        <v>29619</v>
      </c>
    </row>
    <row r="20" spans="1:5" x14ac:dyDescent="0.25">
      <c r="A20" s="6">
        <v>2016</v>
      </c>
      <c r="B20" s="6" t="s">
        <v>126</v>
      </c>
      <c r="C20" s="14">
        <v>2859</v>
      </c>
      <c r="D20" s="14">
        <v>32478</v>
      </c>
    </row>
    <row r="21" spans="1:5" x14ac:dyDescent="0.25">
      <c r="A21" s="6">
        <v>2017</v>
      </c>
      <c r="B21" s="6" t="s">
        <v>123</v>
      </c>
      <c r="C21" s="14">
        <v>6412</v>
      </c>
      <c r="D21" s="14">
        <v>38890</v>
      </c>
    </row>
    <row r="22" spans="1:5" x14ac:dyDescent="0.25">
      <c r="A22" s="6">
        <v>2017</v>
      </c>
      <c r="B22" s="6" t="s">
        <v>124</v>
      </c>
      <c r="C22" s="14">
        <v>6343</v>
      </c>
      <c r="D22" s="14">
        <v>45233</v>
      </c>
    </row>
    <row r="23" spans="1:5" x14ac:dyDescent="0.25">
      <c r="C23" s="14" t="s">
        <v>10</v>
      </c>
    </row>
    <row r="24" spans="1:5" x14ac:dyDescent="0.25">
      <c r="A24" s="72" t="s">
        <v>96</v>
      </c>
      <c r="B24" s="72"/>
      <c r="C24" s="72"/>
      <c r="D24" s="72"/>
      <c r="E24" s="72"/>
    </row>
    <row r="25" spans="1:5" x14ac:dyDescent="0.25">
      <c r="A25" s="72"/>
      <c r="B25" s="72"/>
      <c r="C25" s="72"/>
      <c r="D25" s="72"/>
      <c r="E25" s="72"/>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9"/>
      <c r="C128" s="9"/>
      <c r="D128" s="9"/>
    </row>
    <row r="129" spans="2:4" x14ac:dyDescent="0.25">
      <c r="B129" s="9"/>
      <c r="C129" s="9"/>
      <c r="D129" s="9"/>
    </row>
    <row r="130" spans="2:4" x14ac:dyDescent="0.25">
      <c r="B130" s="9"/>
      <c r="C130" s="9"/>
      <c r="D130" s="9"/>
    </row>
    <row r="131" spans="2:4" x14ac:dyDescent="0.25">
      <c r="B131" s="9"/>
      <c r="C131" s="9"/>
      <c r="D131" s="9"/>
    </row>
    <row r="132" spans="2:4" x14ac:dyDescent="0.25">
      <c r="B132" s="9"/>
      <c r="C132" s="9"/>
      <c r="D132" s="9"/>
    </row>
    <row r="133" spans="2:4" x14ac:dyDescent="0.25">
      <c r="B133" s="9"/>
      <c r="C133" s="9"/>
      <c r="D133" s="9"/>
    </row>
    <row r="134" spans="2:4" x14ac:dyDescent="0.25">
      <c r="B134" s="9"/>
      <c r="C134" s="9"/>
      <c r="D134" s="9"/>
    </row>
    <row r="135" spans="2:4" x14ac:dyDescent="0.25">
      <c r="B135" s="9"/>
      <c r="C135" s="9"/>
      <c r="D135" s="9"/>
    </row>
    <row r="136" spans="2:4" x14ac:dyDescent="0.25">
      <c r="B136" s="9"/>
      <c r="C136" s="9"/>
      <c r="D136" s="9"/>
    </row>
    <row r="137" spans="2:4" x14ac:dyDescent="0.25">
      <c r="B137" s="9"/>
      <c r="C137" s="9"/>
      <c r="D137" s="9"/>
    </row>
    <row r="138" spans="2:4" x14ac:dyDescent="0.25">
      <c r="B138" s="9"/>
      <c r="C138" s="9"/>
      <c r="D138" s="9"/>
    </row>
    <row r="139" spans="2:4" x14ac:dyDescent="0.25">
      <c r="B139" s="9"/>
      <c r="C139" s="9"/>
      <c r="D139" s="9"/>
    </row>
    <row r="140" spans="2:4" x14ac:dyDescent="0.25">
      <c r="B140" s="9"/>
      <c r="C140" s="9"/>
      <c r="D140" s="9"/>
    </row>
    <row r="141" spans="2:4" x14ac:dyDescent="0.25">
      <c r="B141" s="9"/>
      <c r="C141" s="9"/>
      <c r="D141" s="9"/>
    </row>
  </sheetData>
  <mergeCells count="2">
    <mergeCell ref="A1:I1"/>
    <mergeCell ref="A24: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EFE892CBD5B4AB58B5BD21D9247B4" ma:contentTypeVersion="0" ma:contentTypeDescription="Create a new document." ma:contentTypeScope="" ma:versionID="ff7331b0a4bbf2eadf51cff82313c4c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75BD4C-9FF5-4CF7-87FC-7876B79C37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4CB0555-0A83-4820-8324-7297854ED7F2}">
  <ds:schemaRefs>
    <ds:schemaRef ds:uri="http://schemas.microsoft.com/sharepoint/v3/contenttype/forms"/>
  </ds:schemaRefs>
</ds:datastoreItem>
</file>

<file path=customXml/itemProps3.xml><?xml version="1.0" encoding="utf-8"?>
<ds:datastoreItem xmlns:ds="http://schemas.openxmlformats.org/officeDocument/2006/customXml" ds:itemID="{956B47E8-E75D-4EA1-8A52-A5D43697C651}">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Chapter 9</vt:lpstr>
      <vt:lpstr>9.1.1</vt:lpstr>
      <vt:lpstr>9.1.2</vt:lpstr>
      <vt:lpstr>9.1.3</vt:lpstr>
      <vt:lpstr>9.1.4</vt:lpstr>
      <vt:lpstr>9.1.5</vt:lpstr>
      <vt:lpstr>9.1.6</vt:lpstr>
      <vt:lpstr>9.1.7</vt:lpstr>
      <vt:lpstr>9.2.1</vt:lpstr>
      <vt:lpstr>9.2.2</vt:lpstr>
      <vt:lpstr>9.2.3</vt:lpstr>
      <vt:lpstr>9.2.4</vt:lpstr>
    </vt:vector>
  </TitlesOfParts>
  <Company>University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dc:creator>
  <cp:lastModifiedBy>dajensen</cp:lastModifiedBy>
  <dcterms:created xsi:type="dcterms:W3CDTF">2015-07-08T21:46:32Z</dcterms:created>
  <dcterms:modified xsi:type="dcterms:W3CDTF">2018-08-14T17:33:06Z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0x010100DBAEFE892CBD5B4AB58B5BD21D9247B4</vt:lpwstr>
  </property>
</Properties>
</file>